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 firstSheet="1" activeTab="8"/>
  </bookViews>
  <sheets>
    <sheet name="普通合格" sheetId="1" r:id="rId1"/>
    <sheet name="普通不合格" sheetId="4" r:id="rId2"/>
    <sheet name="农产品合格" sheetId="2" r:id="rId3"/>
    <sheet name="农产品不合格" sheetId="3" r:id="rId4"/>
    <sheet name="闭环" sheetId="6" r:id="rId5"/>
    <sheet name="专项" sheetId="8" r:id="rId6"/>
    <sheet name="2026年国抽抽检数据" sheetId="9" r:id="rId7"/>
    <sheet name="手打报告（投诉）" sheetId="10" r:id="rId8"/>
    <sheet name="手打合格" sheetId="11" r:id="rId9"/>
    <sheet name="Sheet2" sheetId="14" r:id="rId10"/>
  </sheets>
  <definedNames>
    <definedName name="_xlnm._FilterDatabase" localSheetId="2" hidden="1">农产品合格!$B$1:$L$181</definedName>
    <definedName name="_xlnm._FilterDatabase" localSheetId="0" hidden="1">普通合格!#REF!</definedName>
  </definedNames>
  <calcPr calcId="144525"/>
</workbook>
</file>

<file path=xl/sharedStrings.xml><?xml version="1.0" encoding="utf-8"?>
<sst xmlns="http://schemas.openxmlformats.org/spreadsheetml/2006/main" count="763" uniqueCount="433">
  <si>
    <t>2026年食品安全监督抽检普通食品合格信息汇总表</t>
  </si>
  <si>
    <t>报告编号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</si>
  <si>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</si>
  <si>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</si>
  <si>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</si>
  <si>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</si>
  <si>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</si>
  <si>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</si>
  <si>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</si>
  <si>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</si>
  <si>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
/批号</t>
  </si>
  <si>
    <t>分类（大类）</t>
  </si>
  <si>
    <t>抽样环节</t>
  </si>
  <si>
    <t>2026年食品安全监督抽检普通食品不合格信息汇总表</t>
  </si>
  <si>
    <t>抽样单编号</t>
  </si>
  <si>
    <t>标称生产
企业名称</t>
  </si>
  <si>
    <t>标称生产企
业地址</t>
  </si>
  <si>
    <t>被抽样
单位名称</t>
  </si>
  <si>
    <t>被抽样
单位地址</t>
  </si>
  <si>
    <t>商标</t>
  </si>
  <si>
    <t>生产日期/批号/消毒日期</t>
  </si>
  <si>
    <t>不合格项目</t>
  </si>
  <si>
    <t>分类</t>
  </si>
  <si>
    <t>备注(分别月份不合格批次数)</t>
  </si>
  <si>
    <t>2026年食品安全监督抽检农产品合格信息汇总表</t>
  </si>
  <si>
    <t>2026年食品安全监督抽检农产品不合格信息汇总表</t>
  </si>
  <si>
    <t>备注</t>
  </si>
  <si>
    <t>2026年国抽系统抽检数据汇总表</t>
  </si>
  <si>
    <t>月份</t>
  </si>
  <si>
    <t>农产品抽检数</t>
  </si>
  <si>
    <t>不合格农产品抽检数</t>
  </si>
  <si>
    <t>普通食品抽检数</t>
  </si>
  <si>
    <t>不合格普通食品抽检数</t>
  </si>
  <si>
    <t>不录系统手打</t>
  </si>
  <si>
    <t>合计</t>
  </si>
  <si>
    <t>不合格率</t>
  </si>
  <si>
    <t>2026年食品安全监督抽检信息汇总表（不上系统）</t>
  </si>
  <si>
    <t>伊金霍洛旗市场监督管理局2026年2月份食品监督抽检合格样品汇总表
                           汇总日期：2026年03月11日</t>
  </si>
  <si>
    <t>被抽样
单位所在省份</t>
  </si>
  <si>
    <t>2026JSP0118</t>
  </si>
  <si>
    <t>内蒙古额吉淖尔制盐有限公司</t>
  </si>
  <si>
    <t>内蒙古锡林郭勒盟东乌珠穆沁旗额吉淖尔镇</t>
  </si>
  <si>
    <t>伊金霍洛旗图优优精选超市连锁店</t>
  </si>
  <si>
    <t>内蒙古</t>
  </si>
  <si>
    <t>大青盐</t>
  </si>
  <si>
    <t>320g/袋</t>
  </si>
  <si>
    <t>2025.7.1</t>
  </si>
  <si>
    <t>调味品</t>
  </si>
  <si>
    <t>2026JSP0119</t>
  </si>
  <si>
    <t>北京二锅头酒业股份有限公司</t>
  </si>
  <si>
    <t>北京市大兴区瀛海镇工业区兴海路2号</t>
  </si>
  <si>
    <t>北京二锅头（京天地系列）</t>
  </si>
  <si>
    <t>330ml/瓶42%vol</t>
  </si>
  <si>
    <t>2023.1.27</t>
  </si>
  <si>
    <t>酒类</t>
  </si>
  <si>
    <t>2026JSP0121</t>
  </si>
  <si>
    <t>浙江临安三和园竹盐食品有限公司</t>
  </si>
  <si>
    <t>浙江省杭州市临安区青山湖街道洪村1号</t>
  </si>
  <si>
    <t>伊金霍洛旗和合精选生活超市</t>
  </si>
  <si>
    <t>低钠竹盐（加碘食用盐</t>
  </si>
  <si>
    <t>250g/袋</t>
  </si>
  <si>
    <t>2025.10.23</t>
  </si>
  <si>
    <t>2026JSP0122</t>
  </si>
  <si>
    <t xml:space="preserve"> 鄂尔多斯市蒙纯乳业有限责任公司</t>
  </si>
  <si>
    <t>鄂尔多斯市东胜区罕台庙食品园区3号楼</t>
  </si>
  <si>
    <t>伊金霍洛旗和合精选超市</t>
  </si>
  <si>
    <t>益生菌酸牛奶（风味发酵乳）</t>
  </si>
  <si>
    <t>1kg/瓶</t>
  </si>
  <si>
    <t>2026.2.24</t>
  </si>
  <si>
    <t>乳制品</t>
  </si>
  <si>
    <t>2026JSP0123</t>
  </si>
  <si>
    <t>包头骑士乳业有限责任公司</t>
  </si>
  <si>
    <t>包头市土默特右旗新型工业园</t>
  </si>
  <si>
    <t>酸牛奶</t>
  </si>
  <si>
    <t>228克/瓶</t>
  </si>
  <si>
    <t>2026.2.11</t>
  </si>
  <si>
    <t>2026JSP0124</t>
  </si>
  <si>
    <t>蒙牛高科乳制品（北京）有限责任公司</t>
  </si>
  <si>
    <t>北京市通州区食品工业园区一区1号北侧</t>
  </si>
  <si>
    <t>阿慕乐奶皮子酸奶</t>
  </si>
  <si>
    <t>135g/杯</t>
  </si>
  <si>
    <t>2026.2.21</t>
  </si>
  <si>
    <t>2026JSP0125</t>
  </si>
  <si>
    <t>内蒙古伊利实业集团股份有限公司</t>
  </si>
  <si>
    <t>内蒙古自治区呼和浩特市敕勒川乳业开发区金三道2号；内蒙古自治区呼和浩特市敕勒川乳业开发区汇金道1号</t>
  </si>
  <si>
    <t>舒化全脂型无乳糖牛奶</t>
  </si>
  <si>
    <t>220mL/盒</t>
  </si>
  <si>
    <t>2026.1.19</t>
  </si>
  <si>
    <t>2026JSP0126</t>
  </si>
  <si>
    <t>山东旺旺食品有限公司</t>
  </si>
  <si>
    <t>山东省济南市济阳区济北经济开发区</t>
  </si>
  <si>
    <t>旺仔牛奶（调制乳）</t>
  </si>
  <si>
    <t>190mL/盒</t>
  </si>
  <si>
    <t>2025.12.13</t>
  </si>
  <si>
    <t>2026JSP0127</t>
  </si>
  <si>
    <t>内蒙古云中酒业有限责任公司</t>
  </si>
  <si>
    <t>内蒙古呼和浩特市托克托县新建西路84号</t>
  </si>
  <si>
    <t>伊金霍洛旗金鼎亨超市有限公司可汗街分公司</t>
  </si>
  <si>
    <t>古云中高粱白酒</t>
  </si>
  <si>
    <t>500ml/瓶42%vol</t>
  </si>
  <si>
    <t>2023.01.14</t>
  </si>
  <si>
    <t>2026JSP0128</t>
  </si>
  <si>
    <t>宝丰酒业有限公司</t>
  </si>
  <si>
    <t>河南省平顶山市宝丰县人民中路219号</t>
  </si>
  <si>
    <t>宝丰自由爱（白酒）</t>
  </si>
  <si>
    <t>500ml/瓶50%vol</t>
  </si>
  <si>
    <t>2025.3.25</t>
  </si>
  <si>
    <t>2026JSP0129</t>
  </si>
  <si>
    <t>内蒙古汉森葡萄酒销售有限公司</t>
  </si>
  <si>
    <t>内蒙古自治区乌海市海勃湾区机场路（飞机场对面）</t>
  </si>
  <si>
    <t>汉森佐餐干红葡萄酒</t>
  </si>
  <si>
    <t>750ml/瓶13.5%vol</t>
  </si>
  <si>
    <t>2025.9.9</t>
  </si>
  <si>
    <t>2026JSP0131</t>
  </si>
  <si>
    <t>内蒙古金元集团呼和浩特制酒厂股份有限公司</t>
  </si>
  <si>
    <t>呼和浩特市金川开发区金川东路6号仕奇工业园区</t>
  </si>
  <si>
    <t>伊金霍洛旗蒙客综合超市一分店</t>
  </si>
  <si>
    <t>大窑古坛酒</t>
  </si>
  <si>
    <t>2021.8.24</t>
  </si>
  <si>
    <t>2026JSP0132</t>
  </si>
  <si>
    <t>内蒙古闷倒驴酒业有限公司</t>
  </si>
  <si>
    <t>赤峰市松山区大庙镇一中一栋教学楼</t>
  </si>
  <si>
    <t>草原闷倒驴白酒</t>
  </si>
  <si>
    <t>500mL/瓶52%vol</t>
  </si>
  <si>
    <t>2023.4.20</t>
  </si>
  <si>
    <t>2026JSP0133</t>
  </si>
  <si>
    <t>内蒙古河套酒业集团股份有限公司</t>
  </si>
  <si>
    <t>内蒙古杭锦后旗陕坝镇建设街39号</t>
  </si>
  <si>
    <t>河套感恩版十年酒</t>
  </si>
  <si>
    <t>500ml/瓶38%vol</t>
  </si>
  <si>
    <t>2022.1.12</t>
  </si>
  <si>
    <t>2026JSP0134</t>
  </si>
  <si>
    <t>烟台凯斯蒂隆葡萄酒有限公司</t>
  </si>
  <si>
    <t>山东烟台龙口市高新区</t>
  </si>
  <si>
    <t>有机干红葡萄酒</t>
  </si>
  <si>
    <t>750ml/瓶13%vol</t>
  </si>
  <si>
    <t>2018.7.19</t>
  </si>
  <si>
    <t>2026JSP0135</t>
  </si>
  <si>
    <t>山东中葡葡萄酒业有限公司</t>
  </si>
  <si>
    <t>曹县韶山路中段111号</t>
  </si>
  <si>
    <t>赤霞珠干红葡萄酒橡木桶窖藏</t>
  </si>
  <si>
    <t>750ml/瓶12%vol</t>
  </si>
  <si>
    <t>2018..1.10</t>
  </si>
  <si>
    <t>2026JSP0136</t>
  </si>
  <si>
    <t>保定京永盛酒业有限公司</t>
  </si>
  <si>
    <t>河北省保定市徐水区安肃镇王马村</t>
  </si>
  <si>
    <t>伊金霍洛旗亿佳优生鲜超市</t>
  </si>
  <si>
    <t>高粱原浆酒</t>
  </si>
  <si>
    <t>2025.3.10</t>
  </si>
  <si>
    <t>2026JSP0137</t>
  </si>
  <si>
    <t>青海互助天路青稞酒业酿造有限公司</t>
  </si>
  <si>
    <t>青海省海东市互助县林川乡保家村</t>
  </si>
  <si>
    <t>青稞陈酿酒</t>
  </si>
  <si>
    <t>500ml/瓶45%vol</t>
  </si>
  <si>
    <t>2025.3.30</t>
  </si>
  <si>
    <t>2026JSP0138</t>
  </si>
  <si>
    <t>中盐榆林盐化有限公司</t>
  </si>
  <si>
    <t>陕西省榆林市榆阳区鱼河镇</t>
  </si>
  <si>
    <t>精制食用盐</t>
  </si>
  <si>
    <t>400克/袋</t>
  </si>
  <si>
    <t>2026JSP0139</t>
  </si>
  <si>
    <t>中粮长城葡萄酒（蓬莱）有限公司</t>
  </si>
  <si>
    <t>山东省烟台市蓬莱区刘家沟镇长城路1号</t>
  </si>
  <si>
    <t>长城解百纳干红葡萄酒</t>
  </si>
  <si>
    <t>750mL/瓶13％vol</t>
  </si>
  <si>
    <t>2023.2.23</t>
  </si>
  <si>
    <t>2026JSP0140</t>
  </si>
  <si>
    <t>山东省鲁盐集团东方海盐有限公司</t>
  </si>
  <si>
    <t>山东省滨州北海经济开发区马山子镇向阳路52号</t>
  </si>
  <si>
    <t>内蒙古鄂尔多斯市盐业有限公司伊金霍洛旗配送中心</t>
  </si>
  <si>
    <t>生态海盐</t>
  </si>
  <si>
    <t>2022.8.30</t>
  </si>
  <si>
    <t>2026JSP0141</t>
  </si>
  <si>
    <t>伊金霍洛旗杨三旺鑫裕超市</t>
  </si>
  <si>
    <t>炖肉盐</t>
  </si>
  <si>
    <t>500g/罐</t>
  </si>
  <si>
    <t>2025.7.26</t>
  </si>
  <si>
    <t>2026JSP0142</t>
  </si>
  <si>
    <t>巴彦淖尔伊利乳业有限责任公司</t>
  </si>
  <si>
    <t>内蒙古自治区巴彦淖尔市杭锦后旗陕坝镇建设街39号</t>
  </si>
  <si>
    <t>伊金霍洛旗德荣优鲜超市</t>
  </si>
  <si>
    <t>臻浓牛奶</t>
  </si>
  <si>
    <t>230mL/袋</t>
  </si>
  <si>
    <t>2026.2.14</t>
  </si>
  <si>
    <t>2026JSP0143</t>
  </si>
  <si>
    <t>四川省春源品悟酒业有限公司</t>
  </si>
  <si>
    <t>成都市邛崃市卧龙镇酒源大道60号</t>
  </si>
  <si>
    <t>锦粹酒•光瓶</t>
  </si>
  <si>
    <t>500ml/瓶52％vol</t>
  </si>
  <si>
    <t>2022.10.18</t>
  </si>
  <si>
    <t>2026JSP0144</t>
  </si>
  <si>
    <t>内蒙古金灏伊利乳业有限责任公司</t>
  </si>
  <si>
    <t>内蒙古自治区呼和浩特市土默特左旗敕勒川乳业开发区乳业大街1号</t>
  </si>
  <si>
    <t>高钙奶</t>
  </si>
  <si>
    <t>250mL/盒</t>
  </si>
  <si>
    <t xml:space="preserve"> 2025.12.10</t>
  </si>
  <si>
    <t>2026JSP0145</t>
  </si>
  <si>
    <t>山西百年珍藏酒业有限公司</t>
  </si>
  <si>
    <t>吕梁南胡工业区</t>
  </si>
  <si>
    <t>蒙晋青瓷生态原浆酒</t>
  </si>
  <si>
    <t>900mL/瓶42%vol</t>
  </si>
  <si>
    <t>2024.05.28</t>
  </si>
  <si>
    <t>2026JSP0146</t>
  </si>
  <si>
    <t>山西汾阳王酒业有限责任公司</t>
  </si>
  <si>
    <t>山西省汾阳市英雄北路</t>
  </si>
  <si>
    <t>汾阳王白酒</t>
  </si>
  <si>
    <t>475mL/瓶42%vol</t>
  </si>
  <si>
    <t>2025.2.11</t>
  </si>
  <si>
    <t>2026JSP0147</t>
  </si>
  <si>
    <t>新疆中信国安葡萄酒业有限公司玛纳斯县分公司</t>
  </si>
  <si>
    <t>新疆昌吉州玛纳斯县乌伊路51号</t>
  </si>
  <si>
    <t>紫天鹅精选混酿干红葡萄酒</t>
  </si>
  <si>
    <t>750毫升/瓶13%vol</t>
  </si>
  <si>
    <t>2023.03.02</t>
  </si>
  <si>
    <t>2026JSP0148</t>
  </si>
  <si>
    <t>北京华都酿酒食品有限责任公司</t>
  </si>
  <si>
    <t>北京市昌平区兴寿镇汤秦路8号</t>
  </si>
  <si>
    <t>伊金霍洛旗品购优选折扣店</t>
  </si>
  <si>
    <t>北京二锅头酒</t>
  </si>
  <si>
    <t>500ml/瓶53%vol</t>
  </si>
  <si>
    <t>2022.3.26</t>
  </si>
  <si>
    <t>2026JSP0149</t>
  </si>
  <si>
    <t>内蒙古骆驼酒业集团股份有限公司</t>
  </si>
  <si>
    <t>包头市东河区工业北路解放菜园甲1号</t>
  </si>
  <si>
    <t>骆驼红粮白酒</t>
  </si>
  <si>
    <t>2017.4.19</t>
  </si>
  <si>
    <t>2026JSP0150</t>
  </si>
  <si>
    <t>山西晋人造酒坊有限公司</t>
  </si>
  <si>
    <t>忻州定襄县东霍村</t>
  </si>
  <si>
    <t>忻州高粱白酒（清香型白酒）</t>
  </si>
  <si>
    <t>475mL/瓶40%vol</t>
  </si>
  <si>
    <t>2022.5.9</t>
  </si>
  <si>
    <t>2026JSP0151</t>
  </si>
  <si>
    <t>四川全兴酒业有限公司</t>
  </si>
  <si>
    <t>四川省成都市蒲江县大塘镇南街102号</t>
  </si>
  <si>
    <t>伊金霍洛旗聚广源名烟名酒城</t>
  </si>
  <si>
    <t>四川全兴酒</t>
  </si>
  <si>
    <t>2022.11.4</t>
  </si>
  <si>
    <t>2026JSP0152</t>
  </si>
  <si>
    <t>四川省宜宾市叙府酒业股份有限公司</t>
  </si>
  <si>
    <t>四川省宜宾市翠屏区西郊苗圃路六村</t>
  </si>
  <si>
    <t>唐王宴白酒</t>
  </si>
  <si>
    <t>2023.6.1</t>
  </si>
  <si>
    <t>2026JSP0153</t>
  </si>
  <si>
    <t>北京顺鑫农业股份有限公司牛栏山酒厂</t>
  </si>
  <si>
    <t>北京市顺义区牛栏山镇（牛山地区办事处东侧）</t>
  </si>
  <si>
    <t>牛栏山百年白酒</t>
  </si>
  <si>
    <t>2019.3.4</t>
  </si>
  <si>
    <t>2026JSP0154</t>
  </si>
  <si>
    <t>新疆伊力特实业股份有限公司</t>
  </si>
  <si>
    <t>新疆伊犁州新源县肖尔布拉克</t>
  </si>
  <si>
    <t>伊力特白酒</t>
  </si>
  <si>
    <t>500ml/瓶52%vol</t>
  </si>
  <si>
    <t>2020.6.2</t>
  </si>
  <si>
    <t>2026JSP0155</t>
  </si>
  <si>
    <t>四川省宜宾君子酒业有限公司</t>
  </si>
  <si>
    <t>四川省宜宾市长宁县开佛镇顺河村</t>
  </si>
  <si>
    <t>国美1号原浆酒</t>
  </si>
  <si>
    <t>2018.2.1</t>
  </si>
  <si>
    <t>2026JSP0156</t>
  </si>
  <si>
    <t>鄂尔多斯市蒙纯酒业有限公司</t>
  </si>
  <si>
    <t>内蒙古鄂尔多斯市东胜区罕台镇布日都梁村</t>
  </si>
  <si>
    <t>伊金霍洛旗鑫日烟酒商行</t>
  </si>
  <si>
    <t>蒙汉情（2019）酒</t>
  </si>
  <si>
    <t>475ml/瓶42%vol</t>
  </si>
  <si>
    <t>2024.12.25</t>
  </si>
  <si>
    <t>2026JSP0157</t>
  </si>
  <si>
    <t>内蒙古响沙酒业有限责任公司</t>
  </si>
  <si>
    <t>内蒙古达拉特经济开发区（新园街）</t>
  </si>
  <si>
    <t>响沙情白酒</t>
  </si>
  <si>
    <t>2019.12.12</t>
  </si>
  <si>
    <t>2026JSP0158</t>
  </si>
  <si>
    <t>贵州汉董酒厂</t>
  </si>
  <si>
    <t>贵州省遵义市仁怀市茅台镇观音寺社区</t>
  </si>
  <si>
    <t>小茅帅酒•传承</t>
  </si>
  <si>
    <t>500mL/瓶53%vol</t>
  </si>
  <si>
    <t>2024.11.27</t>
  </si>
  <si>
    <t>2026JSP0159</t>
  </si>
  <si>
    <t>江苏成功宴酒业有限公司</t>
  </si>
  <si>
    <t>江苏省宿迁市洋河新区洋河工业园区</t>
  </si>
  <si>
    <t>白水杜康传承鸿运酒</t>
  </si>
  <si>
    <t>2024.11.22</t>
  </si>
  <si>
    <t>2026JSP0160</t>
  </si>
  <si>
    <t>成吉思汗酒</t>
  </si>
  <si>
    <t>2021.4.8</t>
  </si>
  <si>
    <t>2026JSP0161</t>
  </si>
  <si>
    <t>山西杏花东杏酒业股份有限公司</t>
  </si>
  <si>
    <t>山西省吕梁市汾阳市杏花村镇汾酒大道1号</t>
  </si>
  <si>
    <t>伊金霍洛旗亿亿鑫烟酒茶行</t>
  </si>
  <si>
    <t>老白经典酒</t>
  </si>
  <si>
    <t>475ml/瓶45%vol</t>
  </si>
  <si>
    <t>2024.4.21</t>
  </si>
  <si>
    <t>2026JSP0162</t>
  </si>
  <si>
    <t>宁夏西夏王葡萄酒业有限公司</t>
  </si>
  <si>
    <t>宁夏银川市永宁县玉泉葡萄小镇</t>
  </si>
  <si>
    <t>西夏王贺兰雪黑比诺干红葡萄酒</t>
  </si>
  <si>
    <t>750mL/瓶12.5%vol</t>
  </si>
  <si>
    <t>2017.10.2</t>
  </si>
  <si>
    <t>2026JSP0163</t>
  </si>
  <si>
    <t>汉森洋葱葡萄酒</t>
  </si>
  <si>
    <t>375ml/瓶13.5%vol</t>
  </si>
  <si>
    <t>2019.5.9</t>
  </si>
  <si>
    <t>2026JSP0164</t>
  </si>
  <si>
    <t>烟台张裕葡萄酿酒股份有限公司</t>
  </si>
  <si>
    <t>烟台市大马路56号</t>
  </si>
  <si>
    <t>张裕干红葡萄酒</t>
  </si>
  <si>
    <t>2019.12.6</t>
  </si>
  <si>
    <t>2026JSP0165</t>
  </si>
  <si>
    <t>内蒙古金沙葡萄酒业股份有限公司</t>
  </si>
  <si>
    <t>中国内蒙古阿拉善经济开发区金岸区</t>
  </si>
  <si>
    <t>大漠三星干红葡萄酒</t>
  </si>
  <si>
    <t>2018.11.8</t>
  </si>
  <si>
    <t>2026JSP0166</t>
  </si>
  <si>
    <t>汾阳市杏韵酒业有限公司</t>
  </si>
  <si>
    <t>山西省汾阳市杏花村酒业集中发展区</t>
  </si>
  <si>
    <t>伊金霍洛旗土掉渣特产城</t>
  </si>
  <si>
    <t>匠心汾酒</t>
  </si>
  <si>
    <t>2025.12.19</t>
  </si>
  <si>
    <t>2026JSP0167</t>
  </si>
  <si>
    <t>四川远鸿小角楼酒业有限公司</t>
  </si>
  <si>
    <t>四川省平昌县江口镇小角楼大道金鑫路29号</t>
  </si>
  <si>
    <t>小角楼森林生态酒</t>
  </si>
  <si>
    <t>2022.10.12</t>
  </si>
  <si>
    <t>2026JSP0168</t>
  </si>
  <si>
    <t>鄂尔多斯市蒙正一品酒业有限责任公司</t>
  </si>
  <si>
    <t>鄂尔多斯市达拉特旗展旦召苏木富康路</t>
  </si>
  <si>
    <t>敬酒（尊品）</t>
  </si>
  <si>
    <t>500mL/瓶42%vol</t>
  </si>
  <si>
    <t>2025.10.25</t>
  </si>
  <si>
    <t>2026JSP0169</t>
  </si>
  <si>
    <t>成都市沱江粮液酒业有限公司</t>
  </si>
  <si>
    <t>四川省成都市大邑县王泗镇惠通路99号</t>
  </si>
  <si>
    <t>老凤酒（窖藏50）</t>
  </si>
  <si>
    <t>2024.4.12</t>
  </si>
  <si>
    <t>2026JSP0170</t>
  </si>
  <si>
    <t>宁城县宁河源酒业有限公司</t>
  </si>
  <si>
    <t>赤峰市宁城县八里罕酒业园区</t>
  </si>
  <si>
    <t>闷倒驴酒</t>
  </si>
  <si>
    <t>500ml/瓶68%vol</t>
  </si>
  <si>
    <t>2023.6.8</t>
  </si>
  <si>
    <t>2026JSP0171</t>
  </si>
  <si>
    <t>/</t>
  </si>
  <si>
    <t>伊金霍洛旗美香园饭店</t>
  </si>
  <si>
    <t>炒菜盘</t>
  </si>
  <si>
    <t>2026.3.3</t>
  </si>
  <si>
    <t>餐饮食品</t>
  </si>
  <si>
    <t>2026JSP0173</t>
  </si>
  <si>
    <t>伊金霍洛旗赛兰亭牛肉面馆</t>
  </si>
  <si>
    <t>拉面大碗</t>
  </si>
  <si>
    <t>2026JSP0174</t>
  </si>
  <si>
    <t>伊金霍洛旗伊品佳餐饮店</t>
  </si>
  <si>
    <t>面碗</t>
  </si>
  <si>
    <t>2026JSP0176</t>
  </si>
  <si>
    <t>伊金霍洛旗曾氏海荣串串香铺</t>
  </si>
  <si>
    <t>水杯</t>
  </si>
  <si>
    <t>2026JSP0177</t>
  </si>
  <si>
    <t>伊金霍洛旗福多多旋转小火锅店</t>
  </si>
  <si>
    <t>料碗</t>
  </si>
  <si>
    <t>2026JSP0178</t>
  </si>
  <si>
    <t>伊金霍洛旗蒙乡谣焖面馆</t>
  </si>
  <si>
    <t>小碗</t>
  </si>
  <si>
    <t>2026.3.4</t>
  </si>
  <si>
    <t>2026JSP0179</t>
  </si>
  <si>
    <t>伊金霍洛旗三丫头乡吧佬铁锅焖面分店</t>
  </si>
  <si>
    <t>凉盘</t>
  </si>
  <si>
    <t>2026JSP0180</t>
  </si>
  <si>
    <t>伊金霍洛旗忠尚巴盟烩菜园</t>
  </si>
  <si>
    <t>菜盘</t>
  </si>
  <si>
    <t>2026JSP0181</t>
  </si>
  <si>
    <t>伊金霍洛旗田园面掌柜拌面店</t>
  </si>
  <si>
    <t>2026.3.8</t>
  </si>
  <si>
    <t>2026JSP0183</t>
  </si>
  <si>
    <t xml:space="preserve">伊金霍洛旗涵儆斋黄焖鸡米饭饭店
</t>
  </si>
  <si>
    <t>吃碟</t>
  </si>
  <si>
    <t>2026JSP0184</t>
  </si>
  <si>
    <t xml:space="preserve">伊金霍洛旗乡村牛仔餐厅
</t>
  </si>
  <si>
    <t>2026JSP0185</t>
  </si>
  <si>
    <t>伊金霍洛旗蒙珍烧烤店</t>
  </si>
  <si>
    <t>鱿鱼盘</t>
  </si>
  <si>
    <t>2026.3.9</t>
  </si>
  <si>
    <t>2026JSP0186</t>
  </si>
  <si>
    <t>伊金霍洛旗莱源脊骨馆</t>
  </si>
  <si>
    <t>小料碗</t>
  </si>
  <si>
    <t>2026.3.18</t>
  </si>
  <si>
    <t>2026JSP0187</t>
  </si>
  <si>
    <t>伊金霍洛旗木亥买兰州牛肉面馆</t>
  </si>
  <si>
    <t>机构负责人：</t>
  </si>
  <si>
    <t>日期：</t>
  </si>
  <si>
    <t>XBJ26150627178330001ZX</t>
  </si>
  <si>
    <t>XBJ26150627178330002ZX</t>
  </si>
  <si>
    <t>XBJ26150627178330003ZX</t>
  </si>
  <si>
    <t>XBJ26150627178330004ZX</t>
  </si>
  <si>
    <t>XBJ26150627178330005ZX</t>
  </si>
  <si>
    <t>XBJ26150627178330006ZX</t>
  </si>
  <si>
    <t>XBJ26150627178330007ZX</t>
  </si>
  <si>
    <t>XBJ26150627178330008ZX</t>
  </si>
  <si>
    <t>XBJ26150627178330009ZX</t>
  </si>
  <si>
    <t>XBJ26150627178330010ZX</t>
  </si>
  <si>
    <t>XBJ26150627178330011ZX</t>
  </si>
  <si>
    <t>XBJ26150627178330012ZX</t>
  </si>
  <si>
    <t>XBJ26150627178330013ZX</t>
  </si>
  <si>
    <t>XBJ26150627178330014ZX</t>
  </si>
  <si>
    <t>XBJ26150627178330015ZX</t>
  </si>
  <si>
    <t>XBJ26150627178330016ZX</t>
  </si>
  <si>
    <t>XBJ26150627178330017ZX</t>
  </si>
  <si>
    <t>XBJ26150627178330018ZX</t>
  </si>
  <si>
    <t>XBJ26150627178330019ZX</t>
  </si>
  <si>
    <t>XBJ26150627178330020ZX</t>
  </si>
  <si>
    <t>XBJ26150627178330021ZX</t>
  </si>
  <si>
    <t>XBJ26150627178330022ZX</t>
  </si>
  <si>
    <t>XBJ26150627178330023ZX</t>
  </si>
  <si>
    <t>XBJ26150627178330024ZX</t>
  </si>
  <si>
    <t>XBJ26150627178330025ZX</t>
  </si>
  <si>
    <t>XBJ26150627178330026ZX</t>
  </si>
  <si>
    <t>XBJ26150627178330027ZX</t>
  </si>
  <si>
    <t>XBJ26150627178330028ZX</t>
  </si>
  <si>
    <t>XBJ26150627178330029ZX</t>
  </si>
  <si>
    <t>XBJ26150627178330030ZX</t>
  </si>
  <si>
    <t>XBJ26150627178330031ZX</t>
  </si>
  <si>
    <t>XBJ26150627178330032ZX</t>
  </si>
  <si>
    <t>XBJ26150627178330033ZX</t>
  </si>
  <si>
    <t>XBJ26150627178330034ZX</t>
  </si>
  <si>
    <t>XBJ26150627178330035ZX</t>
  </si>
  <si>
    <t>XBJ26150627178330036ZX</t>
  </si>
  <si>
    <t>XBJ26150627178330037ZX</t>
  </si>
  <si>
    <t>XBJ26150627178330038ZX</t>
  </si>
  <si>
    <t>XBJ26150627178330039ZX</t>
  </si>
  <si>
    <t>XBJ26150627178330040ZX</t>
  </si>
  <si>
    <t>XBJ26150627178330041ZX</t>
  </si>
  <si>
    <t>XBJ26150627178330042ZX</t>
  </si>
  <si>
    <t>XBJ26150627178330043ZX</t>
  </si>
  <si>
    <t>XBJ26150627178330044ZX</t>
  </si>
  <si>
    <t>XBJ26150627178330045ZX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</si>
</sst>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[$-409]yyyy\-mm\-dd;@"/>
    <numFmt numFmtId="177" formatCode="yyyy\-mm\-dd"/>
  </numFmts>
  <fonts count="54"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name val="Calibri"/>
      <charset val="0"/>
    </font>
    <font>
      <sz val="11"/>
      <color indexed="8"/>
      <name val="宋体"/>
      <charset val="134"/>
      <scheme val="minor"/>
    </font>
    <font>
      <sz val="12"/>
      <name val="Times New Roman"/>
      <charset val="0"/>
    </font>
    <font>
      <sz val="12"/>
      <color theme="1"/>
      <name val="Times New Roman"/>
      <charset val="0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Times New Roman"/>
      <charset val="0"/>
    </font>
    <font>
      <sz val="11"/>
      <color indexed="8"/>
      <name val="宋体"/>
      <charset val="134"/>
      <scheme val="major"/>
    </font>
    <font>
      <sz val="10"/>
      <name val="宋体"/>
      <charset val="134"/>
    </font>
    <font>
      <b/>
      <sz val="14"/>
      <color rgb="FF000000"/>
      <name val="宋体"/>
      <charset val="134"/>
    </font>
    <font>
      <sz val="10"/>
      <name val="Calibri"/>
      <charset val="0"/>
    </font>
    <font>
      <sz val="10"/>
      <name val="宋体"/>
      <charset val="0"/>
    </font>
    <font>
      <sz val="10"/>
      <name val="Arial"/>
      <charset val="0"/>
    </font>
    <font>
      <sz val="10"/>
      <color indexed="8"/>
      <name val="宋体"/>
      <charset val="134"/>
      <scheme val="minor"/>
    </font>
    <font>
      <sz val="10"/>
      <color theme="1"/>
      <name val="Times New Roman"/>
      <charset val="0"/>
    </font>
    <font>
      <sz val="10"/>
      <color theme="1"/>
      <name val="宋体"/>
      <charset val="134"/>
      <scheme val="major"/>
    </font>
    <font>
      <sz val="9"/>
      <name val="Calibri"/>
      <charset val="0"/>
    </font>
    <font>
      <sz val="11"/>
      <name val="宋体"/>
      <charset val="134"/>
    </font>
    <font>
      <sz val="12"/>
      <color rgb="FFFF0000"/>
      <name val="宋体"/>
      <charset val="134"/>
    </font>
    <font>
      <sz val="12"/>
      <color theme="0"/>
      <name val="宋体"/>
      <charset val="134"/>
    </font>
    <font>
      <sz val="11"/>
      <color theme="0"/>
      <name val="宋体"/>
      <charset val="134"/>
    </font>
    <font>
      <sz val="12"/>
      <color theme="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2"/>
      <name val="宋体"/>
      <charset val="134"/>
    </font>
    <font>
      <sz val="14"/>
      <name val="宋体"/>
      <charset val="134"/>
    </font>
    <font>
      <sz val="14"/>
      <color theme="0"/>
      <name val="宋体"/>
      <charset val="134"/>
    </font>
    <font>
      <sz val="14"/>
      <color theme="0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26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6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51" fillId="20" borderId="14" applyNumberFormat="0" applyAlignment="0" applyProtection="0">
      <alignment vertical="center"/>
    </xf>
    <xf numFmtId="0" fontId="47" fillId="20" borderId="12" applyNumberFormat="0" applyAlignment="0" applyProtection="0">
      <alignment vertical="center"/>
    </xf>
    <xf numFmtId="0" fontId="43" fillId="11" borderId="11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49" fontId="11" fillId="3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/>
    <xf numFmtId="0" fontId="18" fillId="0" borderId="1" xfId="0" applyFont="1" applyFill="1" applyBorder="1" applyAlignment="1">
      <alignment horizontal="center" vertical="center"/>
    </xf>
    <xf numFmtId="0" fontId="10" fillId="0" borderId="2" xfId="0" applyFont="1" applyBorder="1">
      <alignment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19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0" fillId="3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justify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>
      <alignment vertical="center"/>
    </xf>
    <xf numFmtId="0" fontId="21" fillId="3" borderId="1" xfId="0" applyNumberFormat="1" applyFont="1" applyFill="1" applyBorder="1" applyAlignment="1" applyProtection="1">
      <alignment horizontal="center" vertical="center" wrapText="1"/>
    </xf>
    <xf numFmtId="0" fontId="20" fillId="3" borderId="1" xfId="0" applyFont="1" applyFill="1" applyBorder="1">
      <alignment vertical="center"/>
    </xf>
    <xf numFmtId="0" fontId="22" fillId="3" borderId="1" xfId="0" applyFont="1" applyFill="1" applyBorder="1" applyAlignment="1">
      <alignment vertical="center"/>
    </xf>
    <xf numFmtId="0" fontId="22" fillId="3" borderId="1" xfId="0" applyFont="1" applyFill="1" applyBorder="1" applyAlignment="1">
      <alignment horizontal="center" vertical="center"/>
    </xf>
    <xf numFmtId="49" fontId="23" fillId="3" borderId="1" xfId="0" applyNumberFormat="1" applyFont="1" applyFill="1" applyBorder="1" applyAlignment="1">
      <alignment horizontal="center" vertical="center" wrapText="1"/>
    </xf>
    <xf numFmtId="49" fontId="23" fillId="3" borderId="1" xfId="0" applyNumberFormat="1" applyFont="1" applyFill="1" applyBorder="1" applyAlignment="1">
      <alignment horizontal="justify" vertical="center" wrapText="1"/>
    </xf>
    <xf numFmtId="0" fontId="22" fillId="3" borderId="1" xfId="0" applyFont="1" applyFill="1" applyBorder="1" applyAlignment="1">
      <alignment horizontal="justify" vertical="center"/>
    </xf>
    <xf numFmtId="0" fontId="24" fillId="3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justify" vertical="center"/>
    </xf>
    <xf numFmtId="0" fontId="0" fillId="0" borderId="0" xfId="0" applyBorder="1" applyAlignment="1">
      <alignment horizontal="center" vertical="center"/>
    </xf>
    <xf numFmtId="31" fontId="21" fillId="3" borderId="1" xfId="0" applyNumberFormat="1" applyFont="1" applyFill="1" applyBorder="1" applyAlignment="1">
      <alignment horizontal="center" vertical="center"/>
    </xf>
    <xf numFmtId="14" fontId="21" fillId="3" borderId="1" xfId="0" applyNumberFormat="1" applyFont="1" applyFill="1" applyBorder="1" applyAlignment="1">
      <alignment horizontal="center" vertical="center"/>
    </xf>
    <xf numFmtId="14" fontId="21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176" fontId="21" fillId="3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25" fillId="0" borderId="1" xfId="0" applyFont="1" applyFill="1" applyBorder="1">
      <alignment vertical="center"/>
    </xf>
    <xf numFmtId="0" fontId="25" fillId="0" borderId="0" xfId="0" applyFont="1" applyFill="1">
      <alignment vertical="center"/>
    </xf>
    <xf numFmtId="0" fontId="0" fillId="3" borderId="0" xfId="0" applyFill="1">
      <alignment vertical="center"/>
    </xf>
    <xf numFmtId="176" fontId="23" fillId="3" borderId="1" xfId="0" applyNumberFormat="1" applyFont="1" applyFill="1" applyBorder="1" applyAlignment="1">
      <alignment horizontal="center" vertical="center" wrapText="1"/>
    </xf>
    <xf numFmtId="177" fontId="22" fillId="3" borderId="1" xfId="0" applyNumberFormat="1" applyFont="1" applyFill="1" applyBorder="1" applyAlignment="1">
      <alignment horizontal="center" vertical="center" wrapText="1"/>
    </xf>
    <xf numFmtId="177" fontId="21" fillId="3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49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vertical="center" wrapText="1"/>
    </xf>
    <xf numFmtId="176" fontId="28" fillId="3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33" fillId="0" borderId="5" xfId="0" applyNumberFormat="1" applyFont="1" applyFill="1" applyBorder="1" applyAlignment="1">
      <alignment horizontal="center" vertical="center"/>
    </xf>
    <xf numFmtId="10" fontId="34" fillId="0" borderId="6" xfId="0" applyNumberFormat="1" applyFont="1" applyFill="1" applyBorder="1" applyAlignment="1">
      <alignment horizontal="center" vertical="center"/>
    </xf>
    <xf numFmtId="0" fontId="34" fillId="0" borderId="1" xfId="0" applyNumberFormat="1" applyFont="1" applyFill="1" applyBorder="1" applyAlignment="1">
      <alignment horizontal="center" vertical="center"/>
    </xf>
    <xf numFmtId="10" fontId="34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L6" sqref="L6"/>
    </sheetView>
  </sheetViews>
  <sheetFormatPr defaultColWidth="9" defaultRowHeight="14.25" outlineLevelRow="1"/>
  <cols>
    <col min="1" max="1" width="12.1" style="46" customWidth="1"/>
    <col min="2" max="2" width="18" style="46" customWidth="1"/>
    <col min="3" max="3" width="5.4" customWidth="1"/>
    <col min="4" max="4" width="28.5" style="46" customWidth="1"/>
    <col min="5" max="5" width="21.2" style="46" customWidth="1"/>
    <col min="6" max="6" width="19.8" style="46" customWidth="1"/>
    <col min="7" max="7" width="6.8" customWidth="1"/>
    <col min="8" max="8" width="10.9" style="46" customWidth="1"/>
    <col min="9" max="9" width="10.8" style="46" customWidth="1"/>
    <col min="10" max="10" width="10.5" customWidth="1"/>
    <col min="12" max="12" width="14.2" customWidth="1"/>
  </cols>
  <sheetData>
    <row r="1" ht="33.75" spans="1:12">
      <c r="A1" s="120" t="s">
        <v>0</v>
      </c>
      <c r="B1" s="120"/>
      <c r="C1" s="121"/>
      <c r="D1" s="120"/>
      <c r="E1" s="120"/>
      <c r="F1" s="120"/>
      <c r="G1" s="121"/>
      <c r="H1" s="120"/>
      <c r="I1" s="120"/>
      <c r="J1" s="121"/>
      <c r="K1" s="121"/>
      <c r="L1" s="121"/>
    </row>
    <row r="2" ht="36" spans="1:12">
      <c r="A2" s="2" t="s">
        <v>1</v>
      </c>
      <c r="B2" s="11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14" t="s">
        <v>11</v>
      </c>
      <c r="L2" s="16" t="s">
        <v>12</v>
      </c>
    </row>
  </sheetData>
  <mergeCells count="1">
    <mergeCell ref="A1:L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opLeftCell="B1" workbookViewId="0">
      <selection activeCell="B3" sqref="B3"/>
    </sheetView>
  </sheetViews>
  <sheetFormatPr defaultColWidth="8.8" defaultRowHeight="14.25"/>
  <cols>
    <col min="1" max="1" width="13.9" hidden="1" customWidth="1"/>
    <col min="2" max="2" width="13.9" customWidth="1"/>
    <col min="3" max="3" width="13.7" customWidth="1"/>
    <col min="11" max="11" width="12.8" customWidth="1"/>
    <col min="12" max="12" width="11.7" customWidth="1"/>
    <col min="15" max="15" width="12" customWidth="1"/>
  </cols>
  <sheetData>
    <row r="1" spans="1:1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4" spans="2:15">
      <c r="B2" s="2" t="s">
        <v>14</v>
      </c>
      <c r="C2" s="3" t="s">
        <v>3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8</v>
      </c>
      <c r="I2" s="4" t="s">
        <v>9</v>
      </c>
      <c r="J2" s="3" t="s">
        <v>19</v>
      </c>
      <c r="K2" s="4" t="s">
        <v>20</v>
      </c>
      <c r="L2" s="3" t="s">
        <v>21</v>
      </c>
      <c r="M2" s="15" t="s">
        <v>22</v>
      </c>
      <c r="N2" s="16" t="s">
        <v>12</v>
      </c>
      <c r="O2" s="16" t="s">
        <v>26</v>
      </c>
    </row>
    <row r="3" ht="31.5" spans="1:15">
      <c r="A3" s="5" t="s">
        <v>388</v>
      </c>
      <c r="B3" s="5" t="str">
        <f>"XBJ2615062717833"&amp;TEXT(45+ROW(A1),"0000")&amp;"ZX"</f>
        <v>XBJ26150627178330046ZX</v>
      </c>
      <c r="C3" s="6">
        <v>1</v>
      </c>
      <c r="D3" s="6"/>
      <c r="E3" s="6"/>
      <c r="F3" s="7"/>
      <c r="G3" s="7"/>
      <c r="H3" s="7"/>
      <c r="I3" s="6"/>
      <c r="J3" s="6"/>
      <c r="K3" s="17"/>
      <c r="L3" s="7"/>
      <c r="M3" s="13"/>
      <c r="N3" s="16"/>
      <c r="O3" s="18"/>
    </row>
    <row r="4" ht="31.5" spans="1:15">
      <c r="A4" s="5" t="s">
        <v>389</v>
      </c>
      <c r="B4" s="5" t="str">
        <f t="shared" ref="B4:B15" si="0">"XBJ2615062717833"&amp;TEXT(45+ROW(A2),"0000")&amp;"ZX"</f>
        <v>XBJ26150627178330047ZX</v>
      </c>
      <c r="C4" s="6">
        <v>2</v>
      </c>
      <c r="D4" s="8"/>
      <c r="E4" s="8"/>
      <c r="F4" s="9"/>
      <c r="G4" s="9"/>
      <c r="H4" s="9"/>
      <c r="I4" s="8"/>
      <c r="J4" s="8"/>
      <c r="K4" s="19"/>
      <c r="L4" s="9"/>
      <c r="M4" s="9"/>
      <c r="N4" s="16"/>
      <c r="O4" s="16"/>
    </row>
    <row r="5" ht="31.5" spans="1:15">
      <c r="A5" s="5" t="s">
        <v>390</v>
      </c>
      <c r="B5" s="5" t="str">
        <f t="shared" si="0"/>
        <v>XBJ26150627178330048ZX</v>
      </c>
      <c r="C5" s="6">
        <v>3</v>
      </c>
      <c r="D5" s="8"/>
      <c r="E5" s="8"/>
      <c r="F5" s="9"/>
      <c r="G5" s="9"/>
      <c r="H5" s="9"/>
      <c r="I5" s="8"/>
      <c r="J5" s="8"/>
      <c r="K5" s="19"/>
      <c r="L5" s="9"/>
      <c r="M5" s="9"/>
      <c r="N5" s="16"/>
      <c r="O5" s="16"/>
    </row>
    <row r="6" ht="31.5" spans="1:15">
      <c r="A6" s="5" t="s">
        <v>391</v>
      </c>
      <c r="B6" s="5" t="str">
        <f t="shared" si="0"/>
        <v>XBJ26150627178330049ZX</v>
      </c>
      <c r="C6" s="6">
        <v>4</v>
      </c>
      <c r="D6" s="8"/>
      <c r="E6" s="10"/>
      <c r="F6" s="8"/>
      <c r="G6" s="10"/>
      <c r="H6" s="8"/>
      <c r="I6" s="20"/>
      <c r="J6" s="20"/>
      <c r="K6" s="21"/>
      <c r="L6" s="22"/>
      <c r="M6" s="9"/>
      <c r="N6" s="16"/>
      <c r="O6" s="16"/>
    </row>
    <row r="7" ht="31.5" spans="1:15">
      <c r="A7" s="5" t="s">
        <v>392</v>
      </c>
      <c r="B7" s="5" t="str">
        <f t="shared" si="0"/>
        <v>XBJ26150627178330050ZX</v>
      </c>
      <c r="C7" s="6">
        <v>5</v>
      </c>
      <c r="D7" s="8"/>
      <c r="E7" s="10"/>
      <c r="F7" s="10"/>
      <c r="G7" s="10"/>
      <c r="H7" s="8"/>
      <c r="I7" s="20"/>
      <c r="J7" s="20"/>
      <c r="K7" s="21"/>
      <c r="L7" s="22"/>
      <c r="M7" s="9"/>
      <c r="N7" s="16"/>
      <c r="O7" s="16"/>
    </row>
    <row r="8" ht="31.5" spans="1:15">
      <c r="A8" s="5" t="s">
        <v>393</v>
      </c>
      <c r="B8" s="5" t="str">
        <f t="shared" si="0"/>
        <v>XBJ26150627178330051ZX</v>
      </c>
      <c r="C8" s="6">
        <v>6</v>
      </c>
      <c r="D8" s="11"/>
      <c r="E8" s="11"/>
      <c r="F8" s="12"/>
      <c r="G8" s="12"/>
      <c r="H8" s="13"/>
      <c r="I8" s="11"/>
      <c r="J8" s="11"/>
      <c r="K8" s="23"/>
      <c r="L8" s="9"/>
      <c r="M8" s="24"/>
      <c r="N8" s="16"/>
      <c r="O8" s="16"/>
    </row>
    <row r="9" customFormat="1" ht="31.5" spans="1:3">
      <c r="A9" s="5" t="s">
        <v>394</v>
      </c>
      <c r="B9" s="5" t="str">
        <f t="shared" si="0"/>
        <v>XBJ26150627178330052ZX</v>
      </c>
      <c r="C9" s="6">
        <v>7</v>
      </c>
    </row>
    <row r="10" customFormat="1" ht="31.5" spans="1:3">
      <c r="A10" s="5" t="s">
        <v>395</v>
      </c>
      <c r="B10" s="5" t="str">
        <f t="shared" si="0"/>
        <v>XBJ26150627178330053ZX</v>
      </c>
      <c r="C10" s="6">
        <v>8</v>
      </c>
    </row>
    <row r="11" customFormat="1" ht="31.5" spans="1:3">
      <c r="A11" s="5" t="s">
        <v>396</v>
      </c>
      <c r="B11" s="5" t="str">
        <f t="shared" si="0"/>
        <v>XBJ26150627178330054ZX</v>
      </c>
      <c r="C11" s="6">
        <v>9</v>
      </c>
    </row>
    <row r="12" customFormat="1" ht="31.5" spans="1:3">
      <c r="A12" s="5" t="s">
        <v>397</v>
      </c>
      <c r="B12" s="5" t="str">
        <f t="shared" si="0"/>
        <v>XBJ26150627178330055ZX</v>
      </c>
      <c r="C12" s="6">
        <v>10</v>
      </c>
    </row>
    <row r="13" customFormat="1" ht="31.5" spans="1:3">
      <c r="A13" s="5" t="s">
        <v>398</v>
      </c>
      <c r="B13" s="5" t="str">
        <f t="shared" si="0"/>
        <v>XBJ26150627178330056ZX</v>
      </c>
      <c r="C13" s="6">
        <v>11</v>
      </c>
    </row>
    <row r="14" customFormat="1" ht="31.5" spans="1:3">
      <c r="A14" s="5" t="s">
        <v>399</v>
      </c>
      <c r="B14" s="5" t="str">
        <f t="shared" si="0"/>
        <v>XBJ26150627178330057ZX</v>
      </c>
      <c r="C14" s="6">
        <v>12</v>
      </c>
    </row>
    <row r="15" customFormat="1" ht="31.5" spans="1:3">
      <c r="A15" s="5" t="s">
        <v>400</v>
      </c>
      <c r="B15" s="5" t="str">
        <f t="shared" si="0"/>
        <v>XBJ26150627178330058ZX</v>
      </c>
      <c r="C15" s="6">
        <v>13</v>
      </c>
    </row>
    <row r="16" customFormat="1" ht="31.5" spans="1:3">
      <c r="A16" s="5" t="s">
        <v>401</v>
      </c>
      <c r="B16" s="5" t="str">
        <f t="shared" ref="B4:B50" si="1">"XBJ2615062717833"&amp;TEXT(ROW(A14),"0000")&amp;"ZX"</f>
        <v>XBJ26150627178330014ZX</v>
      </c>
      <c r="C16" s="6">
        <v>14</v>
      </c>
    </row>
    <row r="17" customFormat="1" ht="31.5" spans="1:3">
      <c r="A17" s="5" t="s">
        <v>402</v>
      </c>
      <c r="B17" s="5" t="str">
        <f t="shared" si="1"/>
        <v>XBJ26150627178330015ZX</v>
      </c>
      <c r="C17" s="6">
        <v>15</v>
      </c>
    </row>
    <row r="18" customFormat="1" ht="31.5" spans="1:3">
      <c r="A18" s="5" t="s">
        <v>403</v>
      </c>
      <c r="B18" s="5" t="str">
        <f t="shared" si="1"/>
        <v>XBJ26150627178330016ZX</v>
      </c>
      <c r="C18" s="6">
        <v>16</v>
      </c>
    </row>
    <row r="19" customFormat="1" ht="31.5" spans="1:3">
      <c r="A19" s="5" t="s">
        <v>404</v>
      </c>
      <c r="B19" s="5" t="str">
        <f t="shared" si="1"/>
        <v>XBJ26150627178330017ZX</v>
      </c>
      <c r="C19" s="6">
        <v>17</v>
      </c>
    </row>
    <row r="20" customFormat="1" ht="31.5" spans="1:3">
      <c r="A20" s="5" t="s">
        <v>405</v>
      </c>
      <c r="B20" s="5" t="str">
        <f t="shared" si="1"/>
        <v>XBJ26150627178330018ZX</v>
      </c>
      <c r="C20" s="6">
        <v>18</v>
      </c>
    </row>
    <row r="21" customFormat="1" ht="31.5" spans="1:3">
      <c r="A21" s="5" t="s">
        <v>406</v>
      </c>
      <c r="B21" s="5" t="str">
        <f t="shared" si="1"/>
        <v>XBJ26150627178330019ZX</v>
      </c>
      <c r="C21" s="6">
        <v>19</v>
      </c>
    </row>
    <row r="22" customFormat="1" ht="31.5" spans="1:3">
      <c r="A22" s="5" t="s">
        <v>407</v>
      </c>
      <c r="B22" s="5" t="str">
        <f t="shared" si="1"/>
        <v>XBJ26150627178330020ZX</v>
      </c>
      <c r="C22" s="6">
        <v>20</v>
      </c>
    </row>
    <row r="23" customFormat="1" ht="31.5" spans="1:3">
      <c r="A23" s="5" t="s">
        <v>408</v>
      </c>
      <c r="B23" s="5" t="str">
        <f t="shared" si="1"/>
        <v>XBJ26150627178330021ZX</v>
      </c>
      <c r="C23" s="6">
        <v>21</v>
      </c>
    </row>
    <row r="24" customFormat="1" ht="31.5" spans="1:3">
      <c r="A24" s="5" t="s">
        <v>409</v>
      </c>
      <c r="B24" s="5" t="str">
        <f t="shared" si="1"/>
        <v>XBJ26150627178330022ZX</v>
      </c>
      <c r="C24" s="6">
        <v>22</v>
      </c>
    </row>
    <row r="25" customFormat="1" ht="31.5" spans="1:3">
      <c r="A25" s="5" t="s">
        <v>410</v>
      </c>
      <c r="B25" s="5" t="str">
        <f t="shared" si="1"/>
        <v>XBJ26150627178330023ZX</v>
      </c>
      <c r="C25" s="6">
        <v>23</v>
      </c>
    </row>
    <row r="26" customFormat="1" ht="31.5" spans="1:3">
      <c r="A26" s="5" t="s">
        <v>411</v>
      </c>
      <c r="B26" s="5" t="str">
        <f t="shared" si="1"/>
        <v>XBJ26150627178330024ZX</v>
      </c>
      <c r="C26" s="6">
        <v>24</v>
      </c>
    </row>
    <row r="27" customFormat="1" ht="31.5" spans="1:3">
      <c r="A27" s="5" t="s">
        <v>412</v>
      </c>
      <c r="B27" s="5" t="str">
        <f t="shared" si="1"/>
        <v>XBJ26150627178330025ZX</v>
      </c>
      <c r="C27" s="6">
        <v>25</v>
      </c>
    </row>
    <row r="28" customFormat="1" ht="31.5" spans="1:3">
      <c r="A28" s="5" t="s">
        <v>413</v>
      </c>
      <c r="B28" s="5" t="str">
        <f t="shared" si="1"/>
        <v>XBJ26150627178330026ZX</v>
      </c>
      <c r="C28" s="6">
        <v>26</v>
      </c>
    </row>
    <row r="29" customFormat="1" ht="31.5" spans="1:3">
      <c r="A29" s="5" t="s">
        <v>414</v>
      </c>
      <c r="B29" s="5" t="str">
        <f t="shared" si="1"/>
        <v>XBJ26150627178330027ZX</v>
      </c>
      <c r="C29" s="6">
        <v>27</v>
      </c>
    </row>
    <row r="30" customFormat="1" ht="31.5" spans="1:3">
      <c r="A30" s="5" t="s">
        <v>415</v>
      </c>
      <c r="B30" s="5" t="str">
        <f t="shared" si="1"/>
        <v>XBJ26150627178330028ZX</v>
      </c>
      <c r="C30" s="6">
        <v>28</v>
      </c>
    </row>
    <row r="31" customFormat="1" ht="31.5" spans="1:3">
      <c r="A31" s="5" t="s">
        <v>416</v>
      </c>
      <c r="B31" s="5" t="str">
        <f t="shared" si="1"/>
        <v>XBJ26150627178330029ZX</v>
      </c>
      <c r="C31" s="6">
        <v>29</v>
      </c>
    </row>
    <row r="32" customFormat="1" ht="31.5" spans="1:3">
      <c r="A32" s="5" t="s">
        <v>417</v>
      </c>
      <c r="B32" s="5" t="str">
        <f t="shared" si="1"/>
        <v>XBJ26150627178330030ZX</v>
      </c>
      <c r="C32" s="6">
        <v>30</v>
      </c>
    </row>
    <row r="33" customFormat="1" ht="31.5" spans="1:3">
      <c r="A33" s="14" t="s">
        <v>418</v>
      </c>
      <c r="B33" s="5" t="str">
        <f t="shared" si="1"/>
        <v>XBJ26150627178330031ZX</v>
      </c>
      <c r="C33" s="6">
        <v>31</v>
      </c>
    </row>
    <row r="34" customFormat="1" ht="31.5" spans="1:3">
      <c r="A34" s="5" t="s">
        <v>417</v>
      </c>
      <c r="B34" s="5" t="str">
        <f t="shared" si="1"/>
        <v>XBJ26150627178330032ZX</v>
      </c>
      <c r="C34" s="6">
        <v>32</v>
      </c>
    </row>
    <row r="35" customFormat="1" ht="31.5" spans="1:3">
      <c r="A35" s="5" t="s">
        <v>418</v>
      </c>
      <c r="B35" s="5" t="str">
        <f t="shared" si="1"/>
        <v>XBJ26150627178330033ZX</v>
      </c>
      <c r="C35" s="6">
        <v>33</v>
      </c>
    </row>
    <row r="36" customFormat="1" ht="31.5" spans="1:3">
      <c r="A36" s="5" t="s">
        <v>419</v>
      </c>
      <c r="B36" s="5" t="str">
        <f t="shared" si="1"/>
        <v>XBJ26150627178330034ZX</v>
      </c>
      <c r="C36" s="6">
        <v>34</v>
      </c>
    </row>
    <row r="37" customFormat="1" ht="31.5" spans="1:3">
      <c r="A37" s="5" t="s">
        <v>420</v>
      </c>
      <c r="B37" s="5" t="str">
        <f t="shared" si="1"/>
        <v>XBJ26150627178330035ZX</v>
      </c>
      <c r="C37" s="6">
        <v>35</v>
      </c>
    </row>
    <row r="38" customFormat="1" ht="31.5" spans="1:3">
      <c r="A38" s="5" t="s">
        <v>421</v>
      </c>
      <c r="B38" s="5" t="str">
        <f t="shared" si="1"/>
        <v>XBJ26150627178330036ZX</v>
      </c>
      <c r="C38" s="6">
        <v>36</v>
      </c>
    </row>
    <row r="39" customFormat="1" ht="31.5" spans="1:3">
      <c r="A39" s="5" t="s">
        <v>422</v>
      </c>
      <c r="B39" s="5" t="str">
        <f t="shared" si="1"/>
        <v>XBJ26150627178330037ZX</v>
      </c>
      <c r="C39" s="6">
        <v>37</v>
      </c>
    </row>
    <row r="40" customFormat="1" ht="31.5" spans="1:3">
      <c r="A40" s="5" t="s">
        <v>423</v>
      </c>
      <c r="B40" s="5" t="str">
        <f t="shared" si="1"/>
        <v>XBJ26150627178330038ZX</v>
      </c>
      <c r="C40" s="6">
        <v>38</v>
      </c>
    </row>
    <row r="41" customFormat="1" ht="31.5" spans="1:3">
      <c r="A41" s="5" t="s">
        <v>424</v>
      </c>
      <c r="B41" s="5" t="str">
        <f t="shared" si="1"/>
        <v>XBJ26150627178330039ZX</v>
      </c>
      <c r="C41" s="6">
        <v>39</v>
      </c>
    </row>
    <row r="42" customFormat="1" ht="31.5" spans="1:3">
      <c r="A42" s="5" t="s">
        <v>425</v>
      </c>
      <c r="B42" s="5" t="str">
        <f t="shared" si="1"/>
        <v>XBJ26150627178330040ZX</v>
      </c>
      <c r="C42" s="6">
        <v>40</v>
      </c>
    </row>
    <row r="43" customFormat="1" ht="31.5" spans="1:3">
      <c r="A43" s="5" t="s">
        <v>426</v>
      </c>
      <c r="B43" s="5" t="str">
        <f t="shared" si="1"/>
        <v>XBJ26150627178330041ZX</v>
      </c>
      <c r="C43" s="6">
        <v>41</v>
      </c>
    </row>
    <row r="44" customFormat="1" ht="31.5" spans="1:3">
      <c r="A44" s="5" t="s">
        <v>427</v>
      </c>
      <c r="B44" s="5" t="str">
        <f t="shared" si="1"/>
        <v>XBJ26150627178330042ZX</v>
      </c>
      <c r="C44" s="6">
        <v>42</v>
      </c>
    </row>
    <row r="45" customFormat="1" ht="31.5" spans="1:3">
      <c r="A45" s="5" t="s">
        <v>428</v>
      </c>
      <c r="B45" s="5" t="str">
        <f t="shared" si="1"/>
        <v>XBJ26150627178330043ZX</v>
      </c>
      <c r="C45" s="6">
        <v>43</v>
      </c>
    </row>
    <row r="46" customFormat="1" ht="31.5" spans="1:3">
      <c r="A46" s="5" t="s">
        <v>429</v>
      </c>
      <c r="B46" s="5" t="str">
        <f t="shared" si="1"/>
        <v>XBJ26150627178330044ZX</v>
      </c>
      <c r="C46" s="6">
        <v>44</v>
      </c>
    </row>
    <row r="47" customFormat="1" ht="31.5" spans="1:3">
      <c r="A47" s="5" t="s">
        <v>430</v>
      </c>
      <c r="B47" s="5" t="str">
        <f t="shared" si="1"/>
        <v>XBJ26150627178330045ZX</v>
      </c>
      <c r="C47" s="6">
        <v>45</v>
      </c>
    </row>
    <row r="48" customFormat="1" ht="31.5" spans="1:3">
      <c r="A48" s="5" t="s">
        <v>431</v>
      </c>
      <c r="B48" s="5" t="str">
        <f t="shared" si="1"/>
        <v>XBJ26150627178330046ZX</v>
      </c>
      <c r="C48" s="6">
        <v>46</v>
      </c>
    </row>
    <row r="49" customFormat="1" ht="31.5" spans="1:3">
      <c r="A49" s="5" t="s">
        <v>432</v>
      </c>
      <c r="B49" s="5" t="str">
        <f t="shared" si="1"/>
        <v>XBJ26150627178330047ZX</v>
      </c>
      <c r="C49" s="6">
        <v>47</v>
      </c>
    </row>
    <row r="50" ht="31.5" spans="2:2">
      <c r="B50" s="5" t="str">
        <f t="shared" si="1"/>
        <v>XBJ26150627178330048ZX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opLeftCell="B1" workbookViewId="0">
      <selection activeCell="H5" sqref="H4:H5"/>
    </sheetView>
  </sheetViews>
  <sheetFormatPr defaultColWidth="9" defaultRowHeight="14.25" outlineLevelRow="3"/>
  <cols>
    <col min="1" max="1" width="24.6" customWidth="1"/>
    <col min="2" max="2" width="5.6" customWidth="1"/>
    <col min="4" max="4" width="10.5" customWidth="1"/>
    <col min="5" max="5" width="18" customWidth="1"/>
    <col min="6" max="6" width="35.1" customWidth="1"/>
    <col min="10" max="10" width="12.4" customWidth="1"/>
    <col min="11" max="11" width="12.6" customWidth="1"/>
    <col min="12" max="12" width="13.375" customWidth="1"/>
    <col min="14" max="14" width="12.1" customWidth="1"/>
  </cols>
  <sheetData>
    <row r="1" spans="1:14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2.75" spans="1:14">
      <c r="A2" s="2" t="s">
        <v>14</v>
      </c>
      <c r="B2" s="3" t="s">
        <v>3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8</v>
      </c>
      <c r="H2" s="4" t="s">
        <v>9</v>
      </c>
      <c r="I2" s="3" t="s">
        <v>19</v>
      </c>
      <c r="J2" s="4" t="s">
        <v>20</v>
      </c>
      <c r="K2" s="3" t="s">
        <v>21</v>
      </c>
      <c r="L2" s="15" t="s">
        <v>22</v>
      </c>
      <c r="M2" s="16" t="s">
        <v>12</v>
      </c>
      <c r="N2" s="119" t="s">
        <v>23</v>
      </c>
    </row>
    <row r="3" ht="21" customHeight="1" spans="1:14">
      <c r="A3" s="83"/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2:14">
      <c r="B4" s="117"/>
      <c r="C4" s="117"/>
      <c r="D4" s="118"/>
      <c r="E4" s="117"/>
      <c r="F4" s="117"/>
      <c r="G4" s="117"/>
      <c r="H4" s="117"/>
      <c r="I4" s="117"/>
      <c r="J4" s="117"/>
      <c r="K4" s="117"/>
      <c r="L4" s="117"/>
      <c r="M4" s="117"/>
      <c r="N4" s="117"/>
    </row>
  </sheetData>
  <mergeCells count="1">
    <mergeCell ref="A1:N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1"/>
  <sheetViews>
    <sheetView topLeftCell="B1" workbookViewId="0">
      <selection activeCell="B1" sqref="B1:L1"/>
    </sheetView>
  </sheetViews>
  <sheetFormatPr defaultColWidth="9" defaultRowHeight="14.25"/>
  <cols>
    <col min="1" max="1" width="12" customWidth="1"/>
    <col min="2" max="2" width="13.3" customWidth="1"/>
    <col min="5" max="5" width="14.4" customWidth="1"/>
    <col min="6" max="6" width="15.3" customWidth="1"/>
    <col min="10" max="10" width="10.6"/>
    <col min="12" max="12" width="9" style="16"/>
  </cols>
  <sheetData>
    <row r="1" ht="24" customHeight="1" spans="2:12">
      <c r="B1" s="48" t="s">
        <v>24</v>
      </c>
      <c r="C1" s="48"/>
      <c r="D1" s="48"/>
      <c r="E1" s="48"/>
      <c r="F1" s="48"/>
      <c r="G1" s="48"/>
      <c r="H1" s="48"/>
      <c r="I1" s="48"/>
      <c r="J1" s="48"/>
      <c r="K1" s="48"/>
      <c r="L1" s="116"/>
    </row>
    <row r="2" ht="24" spans="1:12">
      <c r="A2" s="35" t="s">
        <v>1</v>
      </c>
      <c r="B2" s="11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4" t="s">
        <v>10</v>
      </c>
      <c r="K2" s="114" t="s">
        <v>11</v>
      </c>
      <c r="L2" s="16" t="s">
        <v>12</v>
      </c>
    </row>
    <row r="3" spans="12:12">
      <c r="L3" s="47"/>
    </row>
    <row r="4" spans="12:12">
      <c r="L4" s="47"/>
    </row>
    <row r="5" spans="12:12">
      <c r="L5" s="47"/>
    </row>
    <row r="6" spans="12:12">
      <c r="L6" s="47"/>
    </row>
    <row r="7" spans="12:12">
      <c r="L7" s="47"/>
    </row>
    <row r="8" spans="12:12">
      <c r="L8" s="47"/>
    </row>
    <row r="9" spans="12:12">
      <c r="L9" s="47"/>
    </row>
    <row r="10" spans="12:12">
      <c r="L10" s="47"/>
    </row>
    <row r="11" spans="12:12">
      <c r="L11" s="47"/>
    </row>
    <row r="12" spans="12:12">
      <c r="L12" s="47"/>
    </row>
    <row r="13" spans="12:12">
      <c r="L13" s="47"/>
    </row>
    <row r="14" spans="12:12">
      <c r="L14" s="47"/>
    </row>
    <row r="15" spans="12:12">
      <c r="L15" s="47"/>
    </row>
    <row r="16" spans="12:12">
      <c r="L16" s="47"/>
    </row>
    <row r="17" spans="12:12">
      <c r="L17" s="47"/>
    </row>
    <row r="18" spans="12:12">
      <c r="L18" s="47"/>
    </row>
    <row r="19" spans="12:12">
      <c r="L19" s="47"/>
    </row>
    <row r="20" spans="12:12">
      <c r="L20" s="47"/>
    </row>
    <row r="21" spans="12:12">
      <c r="L21" s="47"/>
    </row>
    <row r="22" spans="12:12">
      <c r="L22" s="47"/>
    </row>
    <row r="23" spans="12:12">
      <c r="L23" s="47"/>
    </row>
    <row r="24" spans="12:12">
      <c r="L24" s="47"/>
    </row>
    <row r="25" spans="12:12">
      <c r="L25" s="47"/>
    </row>
    <row r="26" spans="12:12">
      <c r="L26" s="47"/>
    </row>
    <row r="27" spans="12:12">
      <c r="L27" s="47"/>
    </row>
    <row r="28" spans="12:12">
      <c r="L28" s="47"/>
    </row>
    <row r="29" spans="12:12">
      <c r="L29" s="47"/>
    </row>
    <row r="30" spans="12:12">
      <c r="L30" s="47"/>
    </row>
    <row r="31" spans="12:12">
      <c r="L31" s="47"/>
    </row>
    <row r="32" spans="12:12">
      <c r="L32" s="47"/>
    </row>
    <row r="33" spans="12:12">
      <c r="L33" s="47"/>
    </row>
    <row r="34" spans="12:12">
      <c r="L34" s="47"/>
    </row>
    <row r="35" spans="12:12">
      <c r="L35" s="47"/>
    </row>
    <row r="36" spans="12:12">
      <c r="L36" s="47"/>
    </row>
    <row r="37" spans="12:12">
      <c r="L37" s="47"/>
    </row>
    <row r="38" spans="12:12">
      <c r="L38" s="47"/>
    </row>
    <row r="39" spans="12:12">
      <c r="L39" s="47"/>
    </row>
    <row r="40" spans="12:12">
      <c r="L40" s="47"/>
    </row>
    <row r="41" spans="12:12">
      <c r="L41" s="47"/>
    </row>
    <row r="42" spans="12:12">
      <c r="L42" s="47"/>
    </row>
    <row r="43" spans="12:12">
      <c r="L43" s="47"/>
    </row>
    <row r="44" spans="12:12">
      <c r="L44" s="47"/>
    </row>
    <row r="45" spans="12:12">
      <c r="L45" s="47"/>
    </row>
    <row r="46" spans="12:12">
      <c r="L46" s="47"/>
    </row>
    <row r="47" spans="12:12">
      <c r="L47" s="47"/>
    </row>
    <row r="48" spans="12:12">
      <c r="L48" s="47"/>
    </row>
    <row r="49" spans="12:12">
      <c r="L49" s="47"/>
    </row>
    <row r="50" spans="12:12">
      <c r="L50" s="47"/>
    </row>
    <row r="51" spans="12:12">
      <c r="L51" s="47"/>
    </row>
    <row r="52" spans="12:12">
      <c r="L52" s="47"/>
    </row>
    <row r="53" spans="12:12">
      <c r="L53" s="47"/>
    </row>
    <row r="54" spans="12:12">
      <c r="L54" s="47"/>
    </row>
    <row r="55" spans="12:12">
      <c r="L55" s="47"/>
    </row>
    <row r="56" spans="12:12">
      <c r="L56" s="47"/>
    </row>
    <row r="57" spans="12:12">
      <c r="L57" s="47"/>
    </row>
    <row r="58" spans="12:12">
      <c r="L58" s="47"/>
    </row>
    <row r="59" spans="12:12">
      <c r="L59" s="47"/>
    </row>
    <row r="60" spans="12:12">
      <c r="L60" s="47"/>
    </row>
    <row r="61" spans="12:12">
      <c r="L61" s="47"/>
    </row>
    <row r="62" spans="12:12">
      <c r="L62" s="47"/>
    </row>
    <row r="63" spans="12:12">
      <c r="L63" s="47"/>
    </row>
    <row r="64" spans="12:12">
      <c r="L64" s="47"/>
    </row>
    <row r="65" spans="12:12">
      <c r="L65" s="47"/>
    </row>
    <row r="66" spans="12:12">
      <c r="L66" s="47"/>
    </row>
    <row r="67" spans="12:12">
      <c r="L67" s="47"/>
    </row>
    <row r="68" spans="12:12">
      <c r="L68" s="47"/>
    </row>
    <row r="69" spans="12:12">
      <c r="L69" s="47"/>
    </row>
    <row r="70" spans="12:12">
      <c r="L70" s="47"/>
    </row>
    <row r="71" spans="12:12">
      <c r="L71" s="47"/>
    </row>
    <row r="72" spans="12:12">
      <c r="L72" s="47"/>
    </row>
    <row r="73" spans="12:12">
      <c r="L73" s="47"/>
    </row>
    <row r="74" spans="12:12">
      <c r="L74" s="47"/>
    </row>
    <row r="75" spans="12:12">
      <c r="L75" s="47"/>
    </row>
    <row r="76" spans="12:12">
      <c r="L76" s="47"/>
    </row>
    <row r="77" spans="12:12">
      <c r="L77" s="47"/>
    </row>
    <row r="78" spans="12:12">
      <c r="L78" s="47"/>
    </row>
    <row r="79" spans="12:12">
      <c r="L79" s="47"/>
    </row>
    <row r="80" spans="12:12">
      <c r="L80" s="47"/>
    </row>
    <row r="81" spans="12:12">
      <c r="L81" s="47"/>
    </row>
    <row r="82" spans="12:12">
      <c r="L82" s="47"/>
    </row>
    <row r="83" spans="12:12">
      <c r="L83" s="47"/>
    </row>
    <row r="84" spans="12:12">
      <c r="L84" s="47"/>
    </row>
    <row r="85" spans="12:12">
      <c r="L85" s="47"/>
    </row>
    <row r="86" spans="12:12">
      <c r="L86" s="47"/>
    </row>
    <row r="87" spans="12:12">
      <c r="L87" s="47"/>
    </row>
    <row r="88" spans="12:12">
      <c r="L88" s="47"/>
    </row>
    <row r="89" spans="12:12">
      <c r="L89" s="47"/>
    </row>
    <row r="90" spans="12:12">
      <c r="L90" s="47"/>
    </row>
    <row r="91" spans="12:12">
      <c r="L91" s="47"/>
    </row>
    <row r="92" spans="12:12">
      <c r="L92" s="47"/>
    </row>
    <row r="93" spans="12:12">
      <c r="L93" s="47"/>
    </row>
    <row r="94" spans="12:12">
      <c r="L94" s="47"/>
    </row>
    <row r="95" spans="12:12">
      <c r="L95" s="47"/>
    </row>
    <row r="96" spans="12:12">
      <c r="L96" s="47"/>
    </row>
    <row r="97" spans="12:12">
      <c r="L97" s="47"/>
    </row>
    <row r="98" spans="12:12">
      <c r="L98" s="47"/>
    </row>
    <row r="99" spans="12:12">
      <c r="L99" s="47"/>
    </row>
    <row r="100" spans="12:12">
      <c r="L100" s="47"/>
    </row>
    <row r="101" spans="12:12">
      <c r="L101" s="47"/>
    </row>
    <row r="102" spans="12:12">
      <c r="L102" s="47"/>
    </row>
    <row r="103" spans="12:12">
      <c r="L103" s="47"/>
    </row>
    <row r="104" spans="12:12">
      <c r="L104" s="47"/>
    </row>
    <row r="105" spans="12:12">
      <c r="L105" s="47"/>
    </row>
    <row r="106" spans="12:12">
      <c r="L106" s="47"/>
    </row>
    <row r="107" spans="12:12">
      <c r="L107" s="47"/>
    </row>
    <row r="108" spans="12:12">
      <c r="L108" s="47"/>
    </row>
    <row r="109" spans="12:12">
      <c r="L109" s="47"/>
    </row>
    <row r="110" spans="12:12">
      <c r="L110" s="47"/>
    </row>
    <row r="111" spans="12:12">
      <c r="L111" s="47"/>
    </row>
    <row r="112" spans="12:12">
      <c r="L112" s="47"/>
    </row>
    <row r="113" spans="12:12">
      <c r="L113" s="47"/>
    </row>
    <row r="114" spans="12:12">
      <c r="L114" s="47"/>
    </row>
    <row r="115" spans="12:12">
      <c r="L115" s="47"/>
    </row>
    <row r="116" spans="12:12">
      <c r="L116" s="47"/>
    </row>
    <row r="117" spans="12:12">
      <c r="L117" s="47"/>
    </row>
    <row r="118" spans="12:12">
      <c r="L118" s="47"/>
    </row>
    <row r="119" spans="12:12">
      <c r="L119" s="47"/>
    </row>
    <row r="120" spans="12:12">
      <c r="L120" s="47"/>
    </row>
    <row r="121" spans="12:12">
      <c r="L121" s="47"/>
    </row>
    <row r="122" spans="12:12">
      <c r="L122" s="47"/>
    </row>
    <row r="123" spans="12:12">
      <c r="L123" s="47"/>
    </row>
    <row r="124" spans="12:12">
      <c r="L124" s="47"/>
    </row>
    <row r="125" spans="12:12">
      <c r="L125" s="47"/>
    </row>
    <row r="126" spans="12:12">
      <c r="L126" s="47"/>
    </row>
    <row r="127" spans="12:12">
      <c r="L127" s="47"/>
    </row>
    <row r="128" spans="12:12">
      <c r="L128" s="47"/>
    </row>
    <row r="129" spans="12:12">
      <c r="L129" s="47"/>
    </row>
    <row r="130" spans="12:12">
      <c r="L130" s="47"/>
    </row>
    <row r="131" spans="12:12">
      <c r="L131" s="47"/>
    </row>
    <row r="132" spans="12:12">
      <c r="L132" s="47"/>
    </row>
    <row r="133" spans="12:12">
      <c r="L133" s="47"/>
    </row>
    <row r="134" spans="12:12">
      <c r="L134" s="47"/>
    </row>
    <row r="135" spans="12:12">
      <c r="L135" s="47"/>
    </row>
    <row r="136" spans="12:12">
      <c r="L136" s="47"/>
    </row>
    <row r="137" spans="12:12">
      <c r="L137" s="47"/>
    </row>
    <row r="138" spans="12:12">
      <c r="L138" s="47"/>
    </row>
    <row r="139" spans="12:12">
      <c r="L139" s="47"/>
    </row>
    <row r="140" spans="12:12">
      <c r="L140" s="47"/>
    </row>
    <row r="141" spans="12:12">
      <c r="L141" s="47"/>
    </row>
    <row r="142" spans="12:12">
      <c r="L142" s="47"/>
    </row>
    <row r="143" spans="12:12">
      <c r="L143" s="47"/>
    </row>
    <row r="144" spans="12:12">
      <c r="L144" s="47"/>
    </row>
    <row r="145" spans="12:12">
      <c r="L145" s="47"/>
    </row>
    <row r="146" spans="12:12">
      <c r="L146" s="47"/>
    </row>
    <row r="147" spans="12:12">
      <c r="L147" s="47"/>
    </row>
    <row r="148" spans="12:12">
      <c r="L148" s="47"/>
    </row>
    <row r="149" spans="12:12">
      <c r="L149" s="47"/>
    </row>
    <row r="150" spans="12:12">
      <c r="L150" s="47"/>
    </row>
    <row r="151" spans="12:12">
      <c r="L151" s="47"/>
    </row>
    <row r="152" spans="12:12">
      <c r="L152" s="47"/>
    </row>
    <row r="153" spans="12:12">
      <c r="L153" s="47"/>
    </row>
    <row r="154" spans="12:12">
      <c r="L154" s="47"/>
    </row>
    <row r="155" spans="12:12">
      <c r="L155" s="47"/>
    </row>
    <row r="156" spans="12:12">
      <c r="L156" s="47"/>
    </row>
    <row r="157" spans="12:12">
      <c r="L157" s="47"/>
    </row>
    <row r="158" spans="12:12">
      <c r="L158" s="47"/>
    </row>
    <row r="159" spans="12:12">
      <c r="L159" s="47"/>
    </row>
    <row r="160" spans="12:12">
      <c r="L160" s="47"/>
    </row>
    <row r="161" spans="12:12">
      <c r="L161" s="47"/>
    </row>
    <row r="162" spans="12:12">
      <c r="L162" s="47"/>
    </row>
    <row r="163" spans="12:12">
      <c r="L163" s="47"/>
    </row>
    <row r="164" spans="12:12">
      <c r="L164" s="47"/>
    </row>
    <row r="165" spans="12:12">
      <c r="L165" s="47"/>
    </row>
    <row r="166" spans="12:12">
      <c r="L166" s="47"/>
    </row>
    <row r="167" spans="12:12">
      <c r="L167" s="47"/>
    </row>
    <row r="168" spans="12:12">
      <c r="L168" s="47"/>
    </row>
    <row r="169" spans="12:12">
      <c r="L169" s="47"/>
    </row>
    <row r="170" spans="12:12">
      <c r="L170" s="47"/>
    </row>
    <row r="171" spans="12:12">
      <c r="L171" s="47"/>
    </row>
    <row r="172" spans="12:12">
      <c r="L172" s="47"/>
    </row>
    <row r="173" spans="12:12">
      <c r="L173" s="47"/>
    </row>
    <row r="174" spans="12:12">
      <c r="L174" s="47"/>
    </row>
    <row r="175" spans="12:12">
      <c r="L175" s="47"/>
    </row>
    <row r="176" spans="12:12">
      <c r="L176" s="47"/>
    </row>
    <row r="177" spans="12:12">
      <c r="L177" s="47"/>
    </row>
    <row r="178" spans="12:12">
      <c r="L178" s="47"/>
    </row>
    <row r="179" spans="12:12">
      <c r="L179" s="47"/>
    </row>
    <row r="180" spans="12:12">
      <c r="L180" s="47"/>
    </row>
    <row r="181" spans="12:12">
      <c r="L181" s="47"/>
    </row>
  </sheetData>
  <autoFilter ref="B1:L181">
    <extLst/>
  </autoFilter>
  <mergeCells count="1">
    <mergeCell ref="B1:L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workbookViewId="0">
      <selection activeCell="J18" sqref="J18"/>
    </sheetView>
  </sheetViews>
  <sheetFormatPr defaultColWidth="9" defaultRowHeight="14.25" outlineLevelRow="1"/>
  <cols>
    <col min="1" max="1" width="17.3" customWidth="1"/>
    <col min="4" max="4" width="11.375" customWidth="1"/>
    <col min="5" max="5" width="10.125" customWidth="1"/>
    <col min="10" max="10" width="10.9" customWidth="1"/>
  </cols>
  <sheetData>
    <row r="1" spans="1:13">
      <c r="A1" s="48" t="s">
        <v>25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ht="24" spans="1:14">
      <c r="A2" s="2" t="s">
        <v>14</v>
      </c>
      <c r="B2" s="3" t="s">
        <v>3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8</v>
      </c>
      <c r="H2" s="4" t="s">
        <v>9</v>
      </c>
      <c r="I2" s="3" t="s">
        <v>19</v>
      </c>
      <c r="J2" s="4" t="s">
        <v>20</v>
      </c>
      <c r="K2" s="3" t="s">
        <v>21</v>
      </c>
      <c r="L2" s="115" t="s">
        <v>22</v>
      </c>
      <c r="M2" s="16" t="s">
        <v>12</v>
      </c>
      <c r="N2" s="16" t="s">
        <v>26</v>
      </c>
    </row>
  </sheetData>
  <mergeCells count="1">
    <mergeCell ref="A1:M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"/>
  <sheetViews>
    <sheetView workbookViewId="0">
      <selection activeCell="O11" sqref="O11"/>
    </sheetView>
  </sheetViews>
  <sheetFormatPr defaultColWidth="9" defaultRowHeight="14.25"/>
  <cols>
    <col min="1" max="1" width="14.9" customWidth="1"/>
    <col min="2" max="2" width="11.4" customWidth="1"/>
    <col min="3" max="3" width="12.6" customWidth="1"/>
    <col min="4" max="4" width="14.6" customWidth="1"/>
    <col min="5" max="5" width="10.6" customWidth="1"/>
    <col min="8" max="8" width="10.4" customWidth="1"/>
    <col min="10" max="10" width="12.2" customWidth="1"/>
  </cols>
  <sheetData>
    <row r="1" ht="24" spans="1:12">
      <c r="A1" s="35" t="s">
        <v>1</v>
      </c>
      <c r="B1" s="113" t="s">
        <v>2</v>
      </c>
      <c r="C1" s="3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3" t="s">
        <v>9</v>
      </c>
      <c r="J1" s="4" t="s">
        <v>10</v>
      </c>
      <c r="K1" s="114" t="s">
        <v>11</v>
      </c>
      <c r="L1" s="16" t="s">
        <v>12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"/>
  <sheetViews>
    <sheetView workbookViewId="0">
      <selection activeCell="P9" sqref="P9"/>
    </sheetView>
  </sheetViews>
  <sheetFormatPr defaultColWidth="9" defaultRowHeight="14.25"/>
  <cols>
    <col min="1" max="1" width="18.6" customWidth="1"/>
    <col min="2" max="2" width="21" customWidth="1"/>
    <col min="9" max="9" width="12" customWidth="1"/>
    <col min="10" max="10" width="17.3" customWidth="1"/>
    <col min="12" max="12" width="14.2" customWidth="1"/>
  </cols>
  <sheetData>
    <row r="1" ht="24" spans="1:12">
      <c r="A1" s="35" t="s">
        <v>1</v>
      </c>
      <c r="B1" s="113" t="s">
        <v>2</v>
      </c>
      <c r="C1" s="3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3" t="s">
        <v>9</v>
      </c>
      <c r="J1" s="4" t="s">
        <v>10</v>
      </c>
      <c r="K1" s="114" t="s">
        <v>11</v>
      </c>
      <c r="L1" s="16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selection activeCell="K9" sqref="K9"/>
    </sheetView>
  </sheetViews>
  <sheetFormatPr defaultColWidth="8.8" defaultRowHeight="14.25"/>
  <cols>
    <col min="1" max="1" width="11.8" customWidth="1"/>
    <col min="2" max="2" width="11.6" customWidth="1"/>
    <col min="3" max="3" width="12.2" customWidth="1"/>
    <col min="5" max="5" width="29.2" customWidth="1"/>
    <col min="6" max="6" width="37.4" customWidth="1"/>
    <col min="7" max="7" width="17.3" customWidth="1"/>
    <col min="14" max="14" width="22.3" customWidth="1"/>
    <col min="15" max="15" width="15.2" customWidth="1"/>
    <col min="16" max="16" width="11.5" customWidth="1"/>
  </cols>
  <sheetData>
    <row r="1" ht="22.5" spans="1:5">
      <c r="A1" s="94" t="s">
        <v>27</v>
      </c>
      <c r="B1" s="94"/>
      <c r="C1" s="94"/>
      <c r="D1" s="94"/>
      <c r="E1" s="94"/>
    </row>
    <row r="2" ht="56.25" spans="1:7">
      <c r="A2" s="95" t="s">
        <v>28</v>
      </c>
      <c r="B2" s="95" t="s">
        <v>29</v>
      </c>
      <c r="C2" s="96" t="s">
        <v>30</v>
      </c>
      <c r="D2" s="95" t="s">
        <v>31</v>
      </c>
      <c r="E2" s="95" t="s">
        <v>32</v>
      </c>
      <c r="F2" s="97" t="s">
        <v>33</v>
      </c>
      <c r="G2" s="98"/>
    </row>
    <row r="3" ht="25.5" spans="1:15">
      <c r="A3" s="99">
        <v>1</v>
      </c>
      <c r="B3" s="99"/>
      <c r="C3" s="100"/>
      <c r="D3" s="99"/>
      <c r="E3" s="99"/>
      <c r="F3" s="97"/>
      <c r="G3" s="98"/>
      <c r="O3" s="48"/>
    </row>
    <row r="4" ht="25.5" spans="1:7">
      <c r="A4" s="99">
        <v>2</v>
      </c>
      <c r="B4" s="99"/>
      <c r="C4" s="100"/>
      <c r="D4" s="99"/>
      <c r="E4" s="99"/>
      <c r="F4" s="97"/>
      <c r="G4" s="98"/>
    </row>
    <row r="5" ht="25.5" spans="1:7">
      <c r="A5" s="99">
        <v>3</v>
      </c>
      <c r="B5" s="99"/>
      <c r="C5" s="100"/>
      <c r="D5" s="99"/>
      <c r="E5" s="99"/>
      <c r="F5" s="101"/>
      <c r="G5" s="102"/>
    </row>
    <row r="6" ht="107" customHeight="1" spans="1:7">
      <c r="A6" s="99">
        <v>4</v>
      </c>
      <c r="B6" s="99"/>
      <c r="C6" s="100"/>
      <c r="D6" s="99"/>
      <c r="E6" s="99"/>
      <c r="F6" s="101"/>
      <c r="G6" s="102"/>
    </row>
    <row r="7" ht="70" customHeight="1" spans="1:7">
      <c r="A7" s="99">
        <v>5</v>
      </c>
      <c r="B7" s="99"/>
      <c r="C7" s="100"/>
      <c r="D7" s="99"/>
      <c r="E7" s="99"/>
      <c r="F7" s="101"/>
      <c r="G7" s="102"/>
    </row>
    <row r="8" ht="64" customHeight="1" spans="1:7">
      <c r="A8" s="99">
        <v>6</v>
      </c>
      <c r="B8" s="99"/>
      <c r="C8" s="100"/>
      <c r="D8" s="99"/>
      <c r="E8" s="99"/>
      <c r="F8" s="103"/>
      <c r="G8" s="104"/>
    </row>
    <row r="9" ht="36" customHeight="1" spans="1:7">
      <c r="A9" s="99">
        <v>7</v>
      </c>
      <c r="B9" s="99"/>
      <c r="C9" s="100"/>
      <c r="D9" s="99"/>
      <c r="E9" s="99"/>
      <c r="F9" s="103"/>
      <c r="G9" s="104"/>
    </row>
    <row r="10" ht="50" customHeight="1" spans="1:7">
      <c r="A10" s="99">
        <v>8</v>
      </c>
      <c r="B10" s="99"/>
      <c r="C10" s="100"/>
      <c r="D10" s="99"/>
      <c r="E10" s="99"/>
      <c r="F10" s="103"/>
      <c r="G10" s="104"/>
    </row>
    <row r="11" ht="25.5" spans="1:7">
      <c r="A11" s="99">
        <v>9</v>
      </c>
      <c r="B11" s="99"/>
      <c r="C11" s="100"/>
      <c r="D11" s="105"/>
      <c r="E11" s="99"/>
      <c r="F11" s="101"/>
      <c r="G11" s="102"/>
    </row>
    <row r="12" ht="25.5" spans="1:7">
      <c r="A12" s="99">
        <v>10</v>
      </c>
      <c r="B12" s="99"/>
      <c r="C12" s="106"/>
      <c r="D12" s="99"/>
      <c r="E12" s="99"/>
      <c r="F12" s="103"/>
      <c r="G12" s="104"/>
    </row>
    <row r="13" ht="25.5" spans="1:7">
      <c r="A13" s="99">
        <v>11</v>
      </c>
      <c r="B13" s="99"/>
      <c r="C13" s="100"/>
      <c r="D13" s="99"/>
      <c r="E13" s="99"/>
      <c r="F13" s="97"/>
      <c r="G13" s="98"/>
    </row>
    <row r="14" ht="25.5" spans="1:7">
      <c r="A14" s="99">
        <v>12</v>
      </c>
      <c r="B14" s="99"/>
      <c r="C14" s="100"/>
      <c r="D14" s="99"/>
      <c r="E14" s="99"/>
      <c r="F14" s="97"/>
      <c r="G14" s="98"/>
    </row>
    <row r="15" ht="25.5" spans="1:7">
      <c r="A15" s="99" t="s">
        <v>34</v>
      </c>
      <c r="B15" s="99"/>
      <c r="C15" s="99"/>
      <c r="D15" s="99"/>
      <c r="E15" s="99"/>
      <c r="F15" s="97"/>
      <c r="G15" s="98"/>
    </row>
    <row r="16" ht="25.5" spans="1:7">
      <c r="A16" s="107" t="s">
        <v>35</v>
      </c>
      <c r="B16" s="108"/>
      <c r="C16" s="109"/>
      <c r="D16" s="110"/>
      <c r="E16" s="109"/>
      <c r="F16" s="97"/>
      <c r="G16" s="98"/>
    </row>
    <row r="17" ht="33" customHeight="1" spans="1:4">
      <c r="A17" s="111"/>
      <c r="B17" s="112"/>
      <c r="C17" s="112"/>
      <c r="D17" s="112"/>
    </row>
    <row r="18" ht="36" customHeight="1" spans="1:4">
      <c r="A18" s="111"/>
      <c r="B18" s="112"/>
      <c r="C18" s="112"/>
      <c r="D18" s="112"/>
    </row>
    <row r="19" ht="36" customHeight="1" spans="1:4">
      <c r="A19" s="111"/>
      <c r="B19" s="112"/>
      <c r="C19" s="112"/>
      <c r="D19" s="112"/>
    </row>
    <row r="20" spans="1:4">
      <c r="A20" s="112"/>
      <c r="B20" s="112"/>
      <c r="C20" s="112"/>
      <c r="D20" s="112"/>
    </row>
    <row r="21" spans="1:4">
      <c r="A21" s="112"/>
      <c r="B21" s="112"/>
      <c r="C21" s="112"/>
      <c r="D21" s="112"/>
    </row>
    <row r="22" spans="1:4">
      <c r="A22" s="112"/>
      <c r="B22" s="112"/>
      <c r="C22" s="112"/>
      <c r="D22" s="112"/>
    </row>
    <row r="23" spans="1:4">
      <c r="A23" s="112"/>
      <c r="B23" s="112"/>
      <c r="C23" s="112"/>
      <c r="D23" s="112"/>
    </row>
    <row r="24" spans="1:4">
      <c r="A24" s="112"/>
      <c r="B24" s="112"/>
      <c r="C24" s="112"/>
      <c r="D24" s="112"/>
    </row>
  </sheetData>
  <mergeCells count="18">
    <mergeCell ref="A1:E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B16:C16"/>
    <mergeCell ref="D16:E16"/>
    <mergeCell ref="F16:G1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workbookViewId="0">
      <selection activeCell="P65" sqref="P65"/>
    </sheetView>
  </sheetViews>
  <sheetFormatPr defaultColWidth="8.8" defaultRowHeight="14.25"/>
  <cols>
    <col min="1" max="1" width="12.8" customWidth="1"/>
    <col min="2" max="2" width="24.4" customWidth="1"/>
    <col min="3" max="3" width="4.5" customWidth="1"/>
    <col min="4" max="4" width="13.7" style="46" customWidth="1"/>
    <col min="5" max="6" width="8.8" style="46"/>
    <col min="10" max="10" width="15.7" customWidth="1"/>
    <col min="11" max="11" width="11" customWidth="1"/>
    <col min="12" max="12" width="13" style="47" customWidth="1"/>
  </cols>
  <sheetData>
    <row r="1" spans="1:12">
      <c r="A1" s="48" t="s">
        <v>36</v>
      </c>
      <c r="B1" s="48"/>
      <c r="C1" s="48"/>
      <c r="D1" s="49"/>
      <c r="E1" s="49"/>
      <c r="F1" s="49"/>
      <c r="G1" s="48"/>
      <c r="H1" s="48"/>
      <c r="I1" s="48"/>
      <c r="J1" s="48"/>
      <c r="K1" s="48"/>
      <c r="L1" s="70"/>
    </row>
    <row r="2" ht="48" spans="1:14">
      <c r="A2" s="2" t="s">
        <v>14</v>
      </c>
      <c r="B2" s="3" t="s">
        <v>3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8</v>
      </c>
      <c r="H2" s="4" t="s">
        <v>9</v>
      </c>
      <c r="I2" s="3" t="s">
        <v>19</v>
      </c>
      <c r="J2" s="4" t="s">
        <v>20</v>
      </c>
      <c r="K2" s="3" t="s">
        <v>21</v>
      </c>
      <c r="L2" s="15" t="s">
        <v>22</v>
      </c>
      <c r="M2" s="16" t="s">
        <v>12</v>
      </c>
      <c r="N2" s="16" t="s">
        <v>26</v>
      </c>
    </row>
    <row r="3" spans="1:14">
      <c r="A3" s="50"/>
      <c r="B3" s="51"/>
      <c r="C3" s="52"/>
      <c r="D3" s="51"/>
      <c r="E3" s="51"/>
      <c r="F3" s="51"/>
      <c r="G3" s="53"/>
      <c r="H3" s="51"/>
      <c r="I3" s="52"/>
      <c r="J3" s="51"/>
      <c r="K3" s="53"/>
      <c r="L3" s="62"/>
      <c r="M3" s="16"/>
      <c r="N3" s="16"/>
    </row>
    <row r="4" spans="1:14">
      <c r="A4" s="54"/>
      <c r="B4" s="51"/>
      <c r="C4" s="52"/>
      <c r="D4" s="51"/>
      <c r="E4" s="51"/>
      <c r="F4" s="51"/>
      <c r="G4" s="53"/>
      <c r="H4" s="51"/>
      <c r="I4" s="53"/>
      <c r="J4" s="51"/>
      <c r="K4" s="53"/>
      <c r="L4" s="18"/>
      <c r="M4" s="16"/>
      <c r="N4" s="16"/>
    </row>
    <row r="5" spans="1:14">
      <c r="A5" s="55"/>
      <c r="B5" s="52"/>
      <c r="C5" s="52"/>
      <c r="D5" s="56"/>
      <c r="E5" s="56"/>
      <c r="F5" s="57"/>
      <c r="G5" s="56"/>
      <c r="H5" s="56"/>
      <c r="I5" s="52"/>
      <c r="J5" s="71"/>
      <c r="K5" s="52"/>
      <c r="L5" s="18"/>
      <c r="M5" s="16"/>
      <c r="N5" s="16"/>
    </row>
    <row r="6" spans="1:14">
      <c r="A6" s="55"/>
      <c r="B6" s="52"/>
      <c r="C6" s="52"/>
      <c r="D6" s="56"/>
      <c r="E6" s="56"/>
      <c r="F6" s="57"/>
      <c r="G6" s="56"/>
      <c r="H6" s="56"/>
      <c r="I6" s="52"/>
      <c r="J6" s="71"/>
      <c r="K6" s="52"/>
      <c r="L6" s="18"/>
      <c r="M6" s="16"/>
      <c r="N6" s="16"/>
    </row>
    <row r="7" spans="1:14">
      <c r="A7" s="55"/>
      <c r="B7" s="52"/>
      <c r="C7" s="52"/>
      <c r="D7" s="56"/>
      <c r="E7" s="56"/>
      <c r="F7" s="57"/>
      <c r="G7" s="56"/>
      <c r="H7" s="56"/>
      <c r="I7" s="52"/>
      <c r="J7" s="71"/>
      <c r="K7" s="52"/>
      <c r="L7" s="18"/>
      <c r="M7" s="16"/>
      <c r="N7" s="16"/>
    </row>
    <row r="8" spans="1:14">
      <c r="A8" s="55"/>
      <c r="B8" s="52"/>
      <c r="C8" s="52"/>
      <c r="D8" s="56"/>
      <c r="E8" s="56"/>
      <c r="F8" s="57"/>
      <c r="G8" s="56"/>
      <c r="H8" s="56"/>
      <c r="I8" s="52"/>
      <c r="J8" s="71"/>
      <c r="K8" s="52"/>
      <c r="L8" s="18"/>
      <c r="M8" s="16"/>
      <c r="N8" s="16"/>
    </row>
    <row r="9" spans="1:14">
      <c r="A9" s="55"/>
      <c r="B9" s="52"/>
      <c r="C9" s="52"/>
      <c r="D9" s="56"/>
      <c r="E9" s="56"/>
      <c r="F9" s="57"/>
      <c r="G9" s="56"/>
      <c r="H9" s="56"/>
      <c r="I9" s="52"/>
      <c r="J9" s="52"/>
      <c r="K9" s="52"/>
      <c r="L9" s="18"/>
      <c r="M9" s="16"/>
      <c r="N9" s="16"/>
    </row>
    <row r="10" spans="1:14">
      <c r="A10" s="55"/>
      <c r="B10" s="52"/>
      <c r="C10" s="52"/>
      <c r="D10" s="56"/>
      <c r="E10" s="56"/>
      <c r="F10" s="57"/>
      <c r="G10" s="56"/>
      <c r="H10" s="56"/>
      <c r="I10" s="52"/>
      <c r="J10" s="52"/>
      <c r="K10" s="52"/>
      <c r="L10" s="18"/>
      <c r="M10" s="16"/>
      <c r="N10" s="16"/>
    </row>
    <row r="11" spans="1:14">
      <c r="A11" s="55"/>
      <c r="B11" s="52"/>
      <c r="C11" s="52"/>
      <c r="D11" s="56"/>
      <c r="E11" s="56"/>
      <c r="F11" s="57"/>
      <c r="G11" s="56"/>
      <c r="H11" s="56"/>
      <c r="I11" s="52"/>
      <c r="J11" s="52"/>
      <c r="K11" s="52"/>
      <c r="L11" s="18"/>
      <c r="M11" s="16"/>
      <c r="N11" s="16"/>
    </row>
    <row r="12" spans="1:14">
      <c r="A12" s="55"/>
      <c r="B12" s="52"/>
      <c r="C12" s="52"/>
      <c r="D12" s="56"/>
      <c r="E12" s="56"/>
      <c r="F12" s="57"/>
      <c r="G12" s="56"/>
      <c r="H12" s="56"/>
      <c r="I12" s="52"/>
      <c r="J12" s="52"/>
      <c r="K12" s="52"/>
      <c r="L12" s="18"/>
      <c r="M12" s="16"/>
      <c r="N12" s="16"/>
    </row>
    <row r="13" spans="1:14">
      <c r="A13" s="55"/>
      <c r="B13" s="52"/>
      <c r="C13" s="52"/>
      <c r="D13" s="56"/>
      <c r="E13" s="56"/>
      <c r="F13" s="57"/>
      <c r="G13" s="56"/>
      <c r="H13" s="56"/>
      <c r="I13" s="52"/>
      <c r="J13" s="52"/>
      <c r="K13" s="52"/>
      <c r="L13" s="18"/>
      <c r="M13" s="16"/>
      <c r="N13" s="16"/>
    </row>
    <row r="14" spans="1:14">
      <c r="A14" s="55"/>
      <c r="B14" s="52"/>
      <c r="C14" s="52"/>
      <c r="D14" s="56"/>
      <c r="E14" s="56"/>
      <c r="F14" s="57"/>
      <c r="G14" s="56"/>
      <c r="H14" s="56"/>
      <c r="I14" s="52"/>
      <c r="J14" s="52"/>
      <c r="K14" s="52"/>
      <c r="L14" s="18"/>
      <c r="M14" s="16"/>
      <c r="N14" s="16"/>
    </row>
    <row r="15" spans="1:14">
      <c r="A15" s="58"/>
      <c r="B15" s="52"/>
      <c r="C15" s="52"/>
      <c r="D15" s="56"/>
      <c r="E15" s="56"/>
      <c r="F15" s="56"/>
      <c r="G15" s="52"/>
      <c r="H15" s="56"/>
      <c r="I15" s="52"/>
      <c r="J15" s="72"/>
      <c r="K15" s="56"/>
      <c r="L15" s="18"/>
      <c r="M15" s="16"/>
      <c r="N15" s="16"/>
    </row>
    <row r="16" spans="1:14">
      <c r="A16" s="58"/>
      <c r="B16" s="52"/>
      <c r="C16" s="52"/>
      <c r="D16" s="56"/>
      <c r="E16" s="56"/>
      <c r="F16" s="56"/>
      <c r="G16" s="52"/>
      <c r="H16" s="52"/>
      <c r="I16" s="52"/>
      <c r="J16" s="72"/>
      <c r="K16" s="52"/>
      <c r="L16" s="18"/>
      <c r="M16" s="16"/>
      <c r="N16" s="16"/>
    </row>
    <row r="17" spans="1:14">
      <c r="A17" s="58"/>
      <c r="B17" s="52"/>
      <c r="C17" s="52"/>
      <c r="D17" s="56"/>
      <c r="E17" s="56"/>
      <c r="F17" s="56"/>
      <c r="G17" s="52"/>
      <c r="H17" s="56"/>
      <c r="I17" s="52"/>
      <c r="J17" s="72"/>
      <c r="K17" s="52"/>
      <c r="L17" s="18"/>
      <c r="M17" s="16"/>
      <c r="N17" s="16"/>
    </row>
    <row r="18" spans="1:14">
      <c r="A18" s="58"/>
      <c r="B18" s="52"/>
      <c r="C18" s="52"/>
      <c r="D18" s="56"/>
      <c r="E18" s="56"/>
      <c r="F18" s="56"/>
      <c r="G18" s="52"/>
      <c r="H18" s="52"/>
      <c r="I18" s="52"/>
      <c r="J18" s="72"/>
      <c r="K18" s="52"/>
      <c r="L18" s="18"/>
      <c r="M18" s="16"/>
      <c r="N18" s="16"/>
    </row>
    <row r="19" spans="1:14">
      <c r="A19" s="59"/>
      <c r="B19" s="56"/>
      <c r="C19" s="52"/>
      <c r="D19" s="56"/>
      <c r="E19" s="56"/>
      <c r="F19" s="56"/>
      <c r="G19" s="56"/>
      <c r="H19" s="56"/>
      <c r="I19" s="56"/>
      <c r="J19" s="73"/>
      <c r="K19" s="56"/>
      <c r="L19" s="74"/>
      <c r="M19" s="16"/>
      <c r="N19" s="16"/>
    </row>
    <row r="20" spans="1:14">
      <c r="A20" s="59"/>
      <c r="B20" s="56"/>
      <c r="C20" s="52"/>
      <c r="D20" s="56"/>
      <c r="E20" s="56"/>
      <c r="F20" s="56"/>
      <c r="G20" s="56"/>
      <c r="H20" s="56"/>
      <c r="I20" s="56"/>
      <c r="J20" s="73"/>
      <c r="K20" s="56"/>
      <c r="L20" s="74"/>
      <c r="M20" s="16"/>
      <c r="N20" s="16"/>
    </row>
    <row r="21" spans="1:14">
      <c r="A21" s="59"/>
      <c r="B21" s="56"/>
      <c r="C21" s="52"/>
      <c r="D21" s="56"/>
      <c r="E21" s="56"/>
      <c r="F21" s="56"/>
      <c r="G21" s="56"/>
      <c r="H21" s="56"/>
      <c r="I21" s="56"/>
      <c r="J21" s="73"/>
      <c r="K21" s="56"/>
      <c r="L21" s="74"/>
      <c r="M21" s="16"/>
      <c r="N21" s="16"/>
    </row>
    <row r="22" spans="1:14">
      <c r="A22" s="59"/>
      <c r="B22" s="56"/>
      <c r="C22" s="52"/>
      <c r="D22" s="56"/>
      <c r="E22" s="56"/>
      <c r="F22" s="56"/>
      <c r="G22" s="56"/>
      <c r="H22" s="56"/>
      <c r="I22" s="56"/>
      <c r="J22" s="73"/>
      <c r="K22" s="56"/>
      <c r="L22" s="74"/>
      <c r="M22" s="16"/>
      <c r="N22" s="16"/>
    </row>
    <row r="23" spans="1:14">
      <c r="A23" s="59"/>
      <c r="B23" s="56"/>
      <c r="C23" s="52"/>
      <c r="D23" s="56"/>
      <c r="E23" s="56"/>
      <c r="F23" s="56"/>
      <c r="G23" s="56"/>
      <c r="H23" s="56"/>
      <c r="I23" s="56"/>
      <c r="J23" s="73"/>
      <c r="K23" s="56"/>
      <c r="L23" s="74"/>
      <c r="M23" s="16"/>
      <c r="N23" s="16"/>
    </row>
    <row r="24" spans="1:14">
      <c r="A24" s="59"/>
      <c r="B24" s="56"/>
      <c r="C24" s="52"/>
      <c r="D24" s="56"/>
      <c r="E24" s="56"/>
      <c r="F24" s="56"/>
      <c r="G24" s="56"/>
      <c r="H24" s="56"/>
      <c r="I24" s="56"/>
      <c r="J24" s="73"/>
      <c r="K24" s="56"/>
      <c r="L24" s="74"/>
      <c r="M24" s="16"/>
      <c r="N24" s="16"/>
    </row>
    <row r="25" spans="1:15">
      <c r="A25" s="60"/>
      <c r="B25" s="53"/>
      <c r="C25" s="53"/>
      <c r="D25" s="51"/>
      <c r="E25" s="51"/>
      <c r="F25" s="51"/>
      <c r="G25" s="53"/>
      <c r="H25" s="53"/>
      <c r="I25" s="53"/>
      <c r="J25" s="53"/>
      <c r="K25" s="53"/>
      <c r="L25" s="60"/>
      <c r="M25" s="16"/>
      <c r="N25" s="75"/>
      <c r="O25" s="76"/>
    </row>
    <row r="26" spans="1:15">
      <c r="A26" s="60"/>
      <c r="B26" s="61"/>
      <c r="C26" s="56"/>
      <c r="D26" s="56"/>
      <c r="E26" s="56"/>
      <c r="F26" s="61"/>
      <c r="G26" s="56"/>
      <c r="H26" s="61"/>
      <c r="I26" s="56"/>
      <c r="J26" s="73"/>
      <c r="K26" s="56"/>
      <c r="L26" s="59"/>
      <c r="M26" s="16"/>
      <c r="N26" s="9"/>
      <c r="O26" s="77"/>
    </row>
    <row r="27" spans="1:15">
      <c r="A27" s="60"/>
      <c r="B27" s="61"/>
      <c r="C27" s="56"/>
      <c r="D27" s="56"/>
      <c r="E27" s="56"/>
      <c r="F27" s="61"/>
      <c r="G27" s="56"/>
      <c r="H27" s="61"/>
      <c r="I27" s="56"/>
      <c r="J27" s="73"/>
      <c r="K27" s="56"/>
      <c r="L27" s="59"/>
      <c r="M27" s="16"/>
      <c r="N27" s="9"/>
      <c r="O27" s="77"/>
    </row>
    <row r="28" spans="1:14">
      <c r="A28" s="59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18"/>
      <c r="M28" s="16"/>
      <c r="N28" s="16"/>
    </row>
    <row r="29" spans="1:14">
      <c r="A29" s="59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18"/>
      <c r="M29" s="16"/>
      <c r="N29" s="16"/>
    </row>
    <row r="30" spans="1:14">
      <c r="A30" s="59"/>
      <c r="B30" s="56"/>
      <c r="C30" s="56"/>
      <c r="D30" s="56"/>
      <c r="E30" s="56"/>
      <c r="F30" s="56"/>
      <c r="G30" s="56"/>
      <c r="H30" s="56"/>
      <c r="I30" s="56"/>
      <c r="J30" s="78"/>
      <c r="K30" s="56"/>
      <c r="L30" s="18"/>
      <c r="M30" s="16"/>
      <c r="N30" s="16"/>
    </row>
    <row r="31" spans="1:14">
      <c r="A31" s="62"/>
      <c r="B31" s="63"/>
      <c r="C31" s="56"/>
      <c r="D31" s="64"/>
      <c r="E31" s="64"/>
      <c r="F31" s="65"/>
      <c r="G31" s="56"/>
      <c r="H31" s="65"/>
      <c r="I31" s="64"/>
      <c r="J31" s="65"/>
      <c r="K31" s="53"/>
      <c r="L31" s="62"/>
      <c r="M31" s="16"/>
      <c r="N31" s="16"/>
    </row>
    <row r="32" spans="1:14">
      <c r="A32" s="62"/>
      <c r="B32" s="63"/>
      <c r="C32" s="56"/>
      <c r="D32" s="64"/>
      <c r="E32" s="64"/>
      <c r="F32" s="66"/>
      <c r="G32" s="56"/>
      <c r="H32" s="65"/>
      <c r="I32" s="64"/>
      <c r="J32" s="65"/>
      <c r="K32" s="53"/>
      <c r="L32" s="62"/>
      <c r="M32" s="16"/>
      <c r="N32" s="16"/>
    </row>
    <row r="33" spans="1:14">
      <c r="A33" s="62"/>
      <c r="B33" s="63"/>
      <c r="C33" s="56"/>
      <c r="D33" s="64"/>
      <c r="E33" s="64"/>
      <c r="F33" s="66"/>
      <c r="G33" s="56"/>
      <c r="H33" s="65"/>
      <c r="I33" s="64"/>
      <c r="J33" s="65"/>
      <c r="K33" s="53"/>
      <c r="L33" s="62"/>
      <c r="M33" s="16"/>
      <c r="N33" s="16"/>
    </row>
    <row r="34" spans="1:14">
      <c r="A34" s="62"/>
      <c r="B34" s="63"/>
      <c r="C34" s="56"/>
      <c r="D34" s="64"/>
      <c r="E34" s="64"/>
      <c r="F34" s="66"/>
      <c r="G34" s="56"/>
      <c r="H34" s="65"/>
      <c r="I34" s="64"/>
      <c r="J34" s="65"/>
      <c r="K34" s="53"/>
      <c r="L34" s="62"/>
      <c r="M34" s="16"/>
      <c r="N34" s="16"/>
    </row>
    <row r="35" spans="1:14">
      <c r="A35" s="62"/>
      <c r="B35" s="63"/>
      <c r="C35" s="56"/>
      <c r="D35" s="64"/>
      <c r="E35" s="64"/>
      <c r="F35" s="66"/>
      <c r="G35" s="56"/>
      <c r="H35" s="65"/>
      <c r="I35" s="64"/>
      <c r="J35" s="65"/>
      <c r="K35" s="53"/>
      <c r="L35" s="62"/>
      <c r="M35" s="16"/>
      <c r="N35" s="16"/>
    </row>
    <row r="36" spans="1:14">
      <c r="A36" s="5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4"/>
      <c r="M36" s="16"/>
      <c r="N36" s="16"/>
    </row>
    <row r="37" spans="1:14">
      <c r="A37" s="59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4"/>
      <c r="M37" s="16"/>
      <c r="N37" s="16"/>
    </row>
    <row r="38" spans="1:14">
      <c r="A38" s="5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4"/>
      <c r="M38" s="16"/>
      <c r="N38" s="16"/>
    </row>
    <row r="39" spans="1:15">
      <c r="A39" s="59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4"/>
      <c r="M39" s="79"/>
      <c r="N39" s="79"/>
      <c r="O39" s="80"/>
    </row>
    <row r="40" spans="1:15">
      <c r="A40" s="59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4"/>
      <c r="M40" s="81"/>
      <c r="N40" s="81"/>
      <c r="O40" s="82"/>
    </row>
    <row r="41" spans="1:15">
      <c r="A41" s="59"/>
      <c r="B41" s="56"/>
      <c r="C41" s="56"/>
      <c r="D41" s="56"/>
      <c r="E41" s="56"/>
      <c r="F41" s="56"/>
      <c r="G41" s="56"/>
      <c r="H41" s="56"/>
      <c r="I41" s="56"/>
      <c r="J41" s="78"/>
      <c r="K41" s="56"/>
      <c r="L41" s="18"/>
      <c r="M41" s="81"/>
      <c r="N41" s="81"/>
      <c r="O41" s="82"/>
    </row>
    <row r="42" spans="1:15">
      <c r="A42" s="59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18"/>
      <c r="M42" s="81"/>
      <c r="N42" s="81"/>
      <c r="O42" s="82"/>
    </row>
    <row r="43" spans="1:14">
      <c r="A43" s="59"/>
      <c r="B43" s="56"/>
      <c r="C43" s="56"/>
      <c r="D43" s="56"/>
      <c r="E43" s="56"/>
      <c r="F43" s="56"/>
      <c r="G43" s="56"/>
      <c r="H43" s="56"/>
      <c r="I43" s="56"/>
      <c r="J43" s="78"/>
      <c r="K43" s="56"/>
      <c r="L43" s="18"/>
      <c r="M43" s="16"/>
      <c r="N43" s="16"/>
    </row>
    <row r="44" spans="1:14">
      <c r="A44" s="59"/>
      <c r="B44" s="56"/>
      <c r="C44" s="56"/>
      <c r="D44" s="56"/>
      <c r="E44" s="56"/>
      <c r="F44" s="56"/>
      <c r="G44" s="56"/>
      <c r="H44" s="56"/>
      <c r="I44" s="56"/>
      <c r="J44" s="78"/>
      <c r="K44" s="56"/>
      <c r="L44" s="18"/>
      <c r="M44" s="16"/>
      <c r="N44" s="16"/>
    </row>
    <row r="45" spans="1:14">
      <c r="A45" s="59"/>
      <c r="B45" s="56"/>
      <c r="C45" s="56"/>
      <c r="D45" s="56"/>
      <c r="E45" s="56"/>
      <c r="F45" s="56"/>
      <c r="G45" s="56"/>
      <c r="H45" s="56"/>
      <c r="I45" s="56"/>
      <c r="J45" s="78"/>
      <c r="K45" s="56"/>
      <c r="L45" s="18"/>
      <c r="M45" s="16"/>
      <c r="N45" s="16"/>
    </row>
    <row r="46" spans="1:14">
      <c r="A46" s="59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18"/>
      <c r="M46" s="16"/>
      <c r="N46" s="16"/>
    </row>
    <row r="47" spans="1:14">
      <c r="A47" s="59"/>
      <c r="B47" s="56"/>
      <c r="C47" s="56"/>
      <c r="D47" s="56"/>
      <c r="E47" s="56"/>
      <c r="F47" s="56"/>
      <c r="G47" s="56"/>
      <c r="H47" s="56"/>
      <c r="I47" s="56"/>
      <c r="J47" s="78"/>
      <c r="K47" s="56"/>
      <c r="L47" s="18"/>
      <c r="M47" s="16"/>
      <c r="N47" s="16"/>
    </row>
    <row r="48" spans="1:14">
      <c r="A48" s="59"/>
      <c r="B48" s="56"/>
      <c r="C48" s="56"/>
      <c r="D48" s="56"/>
      <c r="E48" s="56"/>
      <c r="F48" s="56"/>
      <c r="G48" s="56"/>
      <c r="H48" s="56"/>
      <c r="I48" s="56"/>
      <c r="J48" s="78"/>
      <c r="K48" s="56"/>
      <c r="L48" s="18"/>
      <c r="M48" s="16"/>
      <c r="N48" s="16"/>
    </row>
    <row r="49" spans="1:15">
      <c r="A49" s="59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18"/>
      <c r="M49" s="18"/>
      <c r="N49" s="18"/>
      <c r="O49" s="83"/>
    </row>
    <row r="50" spans="1:14">
      <c r="A50" s="59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18"/>
      <c r="M50" s="16"/>
      <c r="N50" s="16"/>
    </row>
    <row r="51" spans="1:14">
      <c r="A51" s="59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18"/>
      <c r="M51" s="16"/>
      <c r="N51" s="16"/>
    </row>
    <row r="52" spans="1:14">
      <c r="A52" s="59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18"/>
      <c r="M52" s="16"/>
      <c r="N52" s="16"/>
    </row>
    <row r="53" spans="1:14">
      <c r="A53" s="59"/>
      <c r="B53" s="56"/>
      <c r="C53" s="56"/>
      <c r="D53" s="56"/>
      <c r="E53" s="56"/>
      <c r="F53" s="56"/>
      <c r="G53" s="56"/>
      <c r="H53" s="56"/>
      <c r="I53" s="56"/>
      <c r="J53" s="78"/>
      <c r="K53" s="56"/>
      <c r="L53" s="18"/>
      <c r="M53" s="16"/>
      <c r="N53" s="16"/>
    </row>
    <row r="54" spans="1:14">
      <c r="A54" s="59"/>
      <c r="B54" s="56"/>
      <c r="C54" s="56"/>
      <c r="D54" s="56"/>
      <c r="E54" s="56"/>
      <c r="F54" s="56"/>
      <c r="G54" s="56"/>
      <c r="H54" s="56"/>
      <c r="I54" s="56"/>
      <c r="J54" s="78"/>
      <c r="K54" s="56"/>
      <c r="L54" s="18"/>
      <c r="M54" s="16"/>
      <c r="N54" s="16"/>
    </row>
    <row r="55" spans="1:14">
      <c r="A55" s="59"/>
      <c r="B55" s="56"/>
      <c r="C55" s="56"/>
      <c r="D55" s="56"/>
      <c r="E55" s="56"/>
      <c r="F55" s="56"/>
      <c r="G55" s="56"/>
      <c r="H55" s="56"/>
      <c r="I55" s="56"/>
      <c r="J55" s="78"/>
      <c r="K55" s="56"/>
      <c r="L55" s="18"/>
      <c r="M55" s="16"/>
      <c r="N55" s="16"/>
    </row>
    <row r="56" spans="1:14">
      <c r="A56" s="59"/>
      <c r="B56" s="56"/>
      <c r="C56" s="56"/>
      <c r="D56" s="56"/>
      <c r="E56" s="56"/>
      <c r="F56" s="56"/>
      <c r="G56" s="56"/>
      <c r="H56" s="56"/>
      <c r="I56" s="56"/>
      <c r="J56" s="78"/>
      <c r="K56" s="56"/>
      <c r="L56" s="18"/>
      <c r="M56" s="16"/>
      <c r="N56" s="16"/>
    </row>
    <row r="57" spans="1:14">
      <c r="A57" s="59"/>
      <c r="B57" s="56"/>
      <c r="C57" s="56"/>
      <c r="D57" s="56"/>
      <c r="E57" s="56"/>
      <c r="F57" s="56"/>
      <c r="G57" s="56"/>
      <c r="H57" s="56"/>
      <c r="I57" s="56"/>
      <c r="J57" s="78"/>
      <c r="K57" s="56"/>
      <c r="L57" s="18"/>
      <c r="M57" s="16"/>
      <c r="N57" s="16"/>
    </row>
    <row r="58" spans="1:14">
      <c r="A58" s="18"/>
      <c r="B58" s="56"/>
      <c r="C58" s="56"/>
      <c r="D58" s="65"/>
      <c r="E58" s="65"/>
      <c r="F58" s="65"/>
      <c r="G58" s="65"/>
      <c r="H58" s="65"/>
      <c r="I58" s="66"/>
      <c r="J58" s="84"/>
      <c r="K58" s="56"/>
      <c r="L58" s="18"/>
      <c r="M58" s="16"/>
      <c r="N58" s="16"/>
    </row>
    <row r="59" spans="1:14">
      <c r="A59" s="18"/>
      <c r="B59" s="56"/>
      <c r="C59" s="56"/>
      <c r="D59" s="65"/>
      <c r="E59" s="65"/>
      <c r="F59" s="65"/>
      <c r="G59" s="65"/>
      <c r="H59" s="65"/>
      <c r="I59" s="66"/>
      <c r="J59" s="84"/>
      <c r="K59" s="65"/>
      <c r="L59" s="18"/>
      <c r="M59" s="16"/>
      <c r="N59" s="16"/>
    </row>
    <row r="60" spans="1:14">
      <c r="A60" s="59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18"/>
      <c r="M60" s="16"/>
      <c r="N60" s="16"/>
    </row>
    <row r="61" spans="1:14">
      <c r="A61" s="18"/>
      <c r="B61" s="67"/>
      <c r="C61" s="56"/>
      <c r="D61" s="67"/>
      <c r="E61" s="67"/>
      <c r="F61" s="67"/>
      <c r="G61" s="57"/>
      <c r="H61" s="67"/>
      <c r="I61" s="67"/>
      <c r="J61" s="85"/>
      <c r="K61" s="56"/>
      <c r="L61" s="18"/>
      <c r="M61" s="79"/>
      <c r="N61" s="16"/>
    </row>
    <row r="62" spans="1:14">
      <c r="A62" s="68"/>
      <c r="B62" s="69"/>
      <c r="C62" s="56"/>
      <c r="D62" s="69"/>
      <c r="E62" s="69"/>
      <c r="F62" s="69"/>
      <c r="G62" s="57"/>
      <c r="H62" s="69"/>
      <c r="I62" s="69"/>
      <c r="J62" s="86"/>
      <c r="K62" s="56"/>
      <c r="L62" s="18"/>
      <c r="M62" s="79"/>
      <c r="N62" s="16"/>
    </row>
    <row r="63" spans="1:14">
      <c r="A63" s="68"/>
      <c r="B63" s="69"/>
      <c r="C63" s="56"/>
      <c r="D63" s="69"/>
      <c r="E63" s="69"/>
      <c r="F63" s="69"/>
      <c r="G63" s="57"/>
      <c r="H63" s="69"/>
      <c r="I63" s="69"/>
      <c r="J63" s="86"/>
      <c r="K63" s="56"/>
      <c r="L63" s="18"/>
      <c r="M63" s="79"/>
      <c r="N63" s="16"/>
    </row>
    <row r="64" spans="1:14">
      <c r="A64" s="68"/>
      <c r="B64" s="69"/>
      <c r="C64" s="56"/>
      <c r="D64" s="69"/>
      <c r="E64" s="69"/>
      <c r="F64" s="69"/>
      <c r="G64" s="57"/>
      <c r="H64" s="69"/>
      <c r="I64" s="69"/>
      <c r="J64" s="86"/>
      <c r="K64" s="56"/>
      <c r="L64" s="18"/>
      <c r="M64" s="16"/>
      <c r="N64" s="16"/>
    </row>
    <row r="65" spans="1:14">
      <c r="A65" s="68"/>
      <c r="B65" s="69"/>
      <c r="C65" s="56"/>
      <c r="D65" s="69"/>
      <c r="E65" s="69"/>
      <c r="F65" s="69"/>
      <c r="G65" s="57"/>
      <c r="H65" s="69"/>
      <c r="I65" s="69"/>
      <c r="J65" s="86"/>
      <c r="K65" s="56"/>
      <c r="L65" s="18"/>
      <c r="M65" s="16"/>
      <c r="N65" s="16"/>
    </row>
    <row r="66" spans="1:14">
      <c r="A66" s="68"/>
      <c r="B66" s="69"/>
      <c r="C66" s="56"/>
      <c r="D66" s="69"/>
      <c r="E66" s="69"/>
      <c r="F66" s="69"/>
      <c r="G66" s="57"/>
      <c r="H66" s="69"/>
      <c r="I66" s="69"/>
      <c r="J66" s="86"/>
      <c r="K66" s="56"/>
      <c r="L66" s="18"/>
      <c r="M66" s="16"/>
      <c r="N66" s="16"/>
    </row>
    <row r="67" spans="1:14">
      <c r="A67" s="68"/>
      <c r="B67" s="69"/>
      <c r="C67" s="56"/>
      <c r="D67" s="69"/>
      <c r="E67" s="69"/>
      <c r="F67" s="69"/>
      <c r="G67" s="57"/>
      <c r="H67" s="69"/>
      <c r="I67" s="69"/>
      <c r="J67" s="86"/>
      <c r="K67" s="56"/>
      <c r="L67" s="18"/>
      <c r="M67" s="16"/>
      <c r="N67" s="16"/>
    </row>
    <row r="68" spans="1:14">
      <c r="A68" s="68"/>
      <c r="B68" s="69"/>
      <c r="C68" s="56"/>
      <c r="D68" s="69"/>
      <c r="E68" s="69"/>
      <c r="F68" s="69"/>
      <c r="G68" s="57"/>
      <c r="H68" s="69"/>
      <c r="I68" s="69"/>
      <c r="J68" s="86"/>
      <c r="K68" s="56"/>
      <c r="L68" s="18"/>
      <c r="M68" s="16"/>
      <c r="N68" s="16"/>
    </row>
    <row r="69" spans="1:14">
      <c r="A69" s="68"/>
      <c r="B69" s="69"/>
      <c r="C69" s="56"/>
      <c r="D69" s="69"/>
      <c r="E69" s="69"/>
      <c r="F69" s="69"/>
      <c r="G69" s="57"/>
      <c r="H69" s="69"/>
      <c r="I69" s="69"/>
      <c r="J69" s="86"/>
      <c r="K69" s="56"/>
      <c r="L69" s="18"/>
      <c r="M69" s="16"/>
      <c r="N69" s="16"/>
    </row>
    <row r="70" spans="1:14">
      <c r="A70" s="68"/>
      <c r="B70" s="69"/>
      <c r="C70" s="56"/>
      <c r="D70" s="69"/>
      <c r="E70" s="69"/>
      <c r="F70" s="69"/>
      <c r="G70" s="57"/>
      <c r="H70" s="69"/>
      <c r="I70" s="69"/>
      <c r="J70" s="86"/>
      <c r="K70" s="56"/>
      <c r="L70" s="18"/>
      <c r="M70" s="16"/>
      <c r="N70" s="16"/>
    </row>
    <row r="71" ht="18.75" spans="1:14">
      <c r="A71" s="87"/>
      <c r="B71" s="88"/>
      <c r="C71" s="56"/>
      <c r="D71" s="89"/>
      <c r="E71" s="89"/>
      <c r="F71" s="89"/>
      <c r="G71" s="90"/>
      <c r="H71" s="89"/>
      <c r="I71" s="89"/>
      <c r="J71" s="93"/>
      <c r="K71" s="88"/>
      <c r="L71" s="18"/>
      <c r="M71" s="16"/>
      <c r="N71" s="16"/>
    </row>
    <row r="72" ht="18.75" spans="1:14">
      <c r="A72" s="87"/>
      <c r="B72" s="88"/>
      <c r="C72" s="56"/>
      <c r="D72" s="89"/>
      <c r="E72" s="89"/>
      <c r="F72" s="89"/>
      <c r="G72" s="90"/>
      <c r="H72" s="89"/>
      <c r="I72" s="89"/>
      <c r="J72" s="93"/>
      <c r="K72" s="88"/>
      <c r="L72" s="18"/>
      <c r="M72" s="16"/>
      <c r="N72" s="16"/>
    </row>
    <row r="73" ht="18.75" spans="1:14">
      <c r="A73" s="87"/>
      <c r="B73" s="88"/>
      <c r="C73" s="56"/>
      <c r="D73" s="89"/>
      <c r="E73" s="89"/>
      <c r="F73" s="89"/>
      <c r="G73" s="89"/>
      <c r="H73" s="88"/>
      <c r="I73" s="89"/>
      <c r="J73" s="93"/>
      <c r="K73" s="88"/>
      <c r="L73" s="18"/>
      <c r="M73" s="16"/>
      <c r="N73" s="16"/>
    </row>
    <row r="74" spans="1:14">
      <c r="A74" s="16"/>
      <c r="B74" s="91"/>
      <c r="C74" s="91"/>
      <c r="D74" s="92"/>
      <c r="E74" s="92"/>
      <c r="F74" s="92"/>
      <c r="G74" s="91"/>
      <c r="H74" s="91"/>
      <c r="I74" s="91"/>
      <c r="J74" s="91"/>
      <c r="K74" s="91"/>
      <c r="L74" s="16"/>
      <c r="M74" s="16"/>
      <c r="N74" s="16"/>
    </row>
  </sheetData>
  <mergeCells count="1">
    <mergeCell ref="A1:L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9"/>
  <sheetViews>
    <sheetView tabSelected="1" topLeftCell="A56" workbookViewId="0">
      <selection activeCell="B63" sqref="B63:B67"/>
    </sheetView>
  </sheetViews>
  <sheetFormatPr defaultColWidth="8.8" defaultRowHeight="12"/>
  <cols>
    <col min="1" max="1" width="12.5" style="26" customWidth="1"/>
    <col min="2" max="2" width="13.9" style="26" customWidth="1"/>
    <col min="3" max="3" width="5.875" style="26" customWidth="1"/>
    <col min="4" max="4" width="14.75" style="26" customWidth="1"/>
    <col min="5" max="5" width="12.625" style="26" customWidth="1"/>
    <col min="6" max="6" width="10.375" style="26" customWidth="1"/>
    <col min="7" max="7" width="6.375" style="26" customWidth="1"/>
    <col min="8" max="8" width="11.75" style="26" customWidth="1"/>
    <col min="9" max="9" width="8.8" style="26"/>
    <col min="10" max="10" width="11.125" style="26" customWidth="1"/>
    <col min="11" max="11" width="12.8" style="26" customWidth="1"/>
    <col min="12" max="16384" width="8.8" style="26"/>
  </cols>
  <sheetData>
    <row r="1" s="25" customFormat="1" ht="54" customHeight="1" spans="1:11">
      <c r="A1" s="27" t="s">
        <v>37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ht="36" spans="1:11">
      <c r="A2" s="2" t="s">
        <v>1</v>
      </c>
      <c r="B2" s="2" t="s">
        <v>14</v>
      </c>
      <c r="C2" s="3" t="s">
        <v>3</v>
      </c>
      <c r="D2" s="4" t="s">
        <v>15</v>
      </c>
      <c r="E2" s="4" t="s">
        <v>16</v>
      </c>
      <c r="F2" s="4" t="s">
        <v>17</v>
      </c>
      <c r="G2" s="4" t="s">
        <v>38</v>
      </c>
      <c r="H2" s="4" t="s">
        <v>8</v>
      </c>
      <c r="I2" s="4" t="s">
        <v>9</v>
      </c>
      <c r="J2" s="4" t="s">
        <v>20</v>
      </c>
      <c r="K2" s="35" t="s">
        <v>22</v>
      </c>
    </row>
    <row r="3" ht="42" customHeight="1" spans="1:11">
      <c r="A3" s="25" t="s">
        <v>39</v>
      </c>
      <c r="B3" s="28" t="str">
        <f>"XBJ2615062717833"&amp;TEXT(117+ROW(A1),"0000")&amp;""</f>
        <v>XBJ26150627178330118</v>
      </c>
      <c r="C3" s="29">
        <v>1</v>
      </c>
      <c r="D3" s="30" t="s">
        <v>40</v>
      </c>
      <c r="E3" s="30" t="s">
        <v>41</v>
      </c>
      <c r="F3" s="30" t="s">
        <v>42</v>
      </c>
      <c r="G3" s="30" t="s">
        <v>43</v>
      </c>
      <c r="H3" s="30" t="s">
        <v>44</v>
      </c>
      <c r="I3" s="30" t="s">
        <v>45</v>
      </c>
      <c r="J3" s="30" t="s">
        <v>46</v>
      </c>
      <c r="K3" s="31" t="s">
        <v>47</v>
      </c>
    </row>
    <row r="4" ht="50" customHeight="1" spans="1:11">
      <c r="A4" s="25" t="s">
        <v>48</v>
      </c>
      <c r="B4" s="28" t="str">
        <f>"XBJ2615062717833"&amp;TEXT(117+ROW(A2),"0000")&amp;""</f>
        <v>XBJ26150627178330119</v>
      </c>
      <c r="C4" s="29">
        <v>2</v>
      </c>
      <c r="D4" s="30" t="s">
        <v>49</v>
      </c>
      <c r="E4" s="30" t="s">
        <v>50</v>
      </c>
      <c r="F4" s="30" t="s">
        <v>42</v>
      </c>
      <c r="G4" s="30" t="s">
        <v>43</v>
      </c>
      <c r="H4" s="30" t="s">
        <v>51</v>
      </c>
      <c r="I4" s="30" t="s">
        <v>52</v>
      </c>
      <c r="J4" s="30" t="s">
        <v>53</v>
      </c>
      <c r="K4" s="31" t="s">
        <v>54</v>
      </c>
    </row>
    <row r="5" ht="53" customHeight="1" spans="1:11">
      <c r="A5" s="25" t="s">
        <v>55</v>
      </c>
      <c r="B5" s="28" t="str">
        <f>"XBJ2615062717833"&amp;TEXT(118+ROW(A3),"0000")&amp;""</f>
        <v>XBJ26150627178330121</v>
      </c>
      <c r="C5" s="29">
        <v>3</v>
      </c>
      <c r="D5" s="28" t="s">
        <v>56</v>
      </c>
      <c r="E5" s="28" t="s">
        <v>57</v>
      </c>
      <c r="F5" s="28" t="s">
        <v>58</v>
      </c>
      <c r="G5" s="28" t="s">
        <v>43</v>
      </c>
      <c r="H5" s="28" t="s">
        <v>59</v>
      </c>
      <c r="I5" s="28" t="s">
        <v>60</v>
      </c>
      <c r="J5" s="28" t="s">
        <v>61</v>
      </c>
      <c r="K5" s="31" t="s">
        <v>47</v>
      </c>
    </row>
    <row r="6" ht="51" customHeight="1" spans="1:11">
      <c r="A6" s="25" t="s">
        <v>62</v>
      </c>
      <c r="B6" s="28" t="str">
        <f>"XBJ2615062717833"&amp;TEXT(118+ROW(A4),"0000")&amp;""</f>
        <v>XBJ26150627178330122</v>
      </c>
      <c r="C6" s="29">
        <v>4</v>
      </c>
      <c r="D6" s="31" t="s">
        <v>63</v>
      </c>
      <c r="E6" s="28" t="s">
        <v>64</v>
      </c>
      <c r="F6" s="28" t="s">
        <v>65</v>
      </c>
      <c r="G6" s="28" t="s">
        <v>43</v>
      </c>
      <c r="H6" s="28" t="s">
        <v>66</v>
      </c>
      <c r="I6" s="28" t="s">
        <v>67</v>
      </c>
      <c r="J6" s="28" t="s">
        <v>68</v>
      </c>
      <c r="K6" s="31" t="s">
        <v>69</v>
      </c>
    </row>
    <row r="7" ht="36" spans="1:11">
      <c r="A7" s="25" t="s">
        <v>70</v>
      </c>
      <c r="B7" s="28" t="str">
        <f>"XBJ2615062717833"&amp;TEXT(118+ROW(A5),"0000")&amp;""</f>
        <v>XBJ26150627178330123</v>
      </c>
      <c r="C7" s="29">
        <v>5</v>
      </c>
      <c r="D7" s="28" t="s">
        <v>71</v>
      </c>
      <c r="E7" s="28" t="s">
        <v>72</v>
      </c>
      <c r="F7" s="28" t="s">
        <v>58</v>
      </c>
      <c r="G7" s="28" t="s">
        <v>43</v>
      </c>
      <c r="H7" s="28" t="s">
        <v>73</v>
      </c>
      <c r="I7" s="28" t="s">
        <v>74</v>
      </c>
      <c r="J7" s="28" t="s">
        <v>75</v>
      </c>
      <c r="K7" s="31" t="s">
        <v>69</v>
      </c>
    </row>
    <row r="8" ht="61" customHeight="1" spans="1:11">
      <c r="A8" s="25" t="s">
        <v>76</v>
      </c>
      <c r="B8" s="28" t="str">
        <f t="shared" ref="B8:B13" si="0">"XBJ2615062717833"&amp;TEXT(118+ROW(A6),"0000")&amp;""</f>
        <v>XBJ26150627178330124</v>
      </c>
      <c r="C8" s="29">
        <v>6</v>
      </c>
      <c r="D8" s="31" t="s">
        <v>77</v>
      </c>
      <c r="E8" s="31" t="s">
        <v>78</v>
      </c>
      <c r="F8" s="31" t="s">
        <v>65</v>
      </c>
      <c r="G8" s="31" t="s">
        <v>43</v>
      </c>
      <c r="H8" s="31" t="s">
        <v>79</v>
      </c>
      <c r="I8" s="31" t="s">
        <v>80</v>
      </c>
      <c r="J8" s="31" t="s">
        <v>81</v>
      </c>
      <c r="K8" s="31" t="s">
        <v>69</v>
      </c>
    </row>
    <row r="9" ht="95" customHeight="1" spans="1:11">
      <c r="A9" s="25" t="s">
        <v>82</v>
      </c>
      <c r="B9" s="28" t="str">
        <f t="shared" si="0"/>
        <v>XBJ26150627178330125</v>
      </c>
      <c r="C9" s="29">
        <v>7</v>
      </c>
      <c r="D9" s="31" t="s">
        <v>83</v>
      </c>
      <c r="E9" s="31" t="s">
        <v>84</v>
      </c>
      <c r="F9" s="31" t="s">
        <v>58</v>
      </c>
      <c r="G9" s="31" t="s">
        <v>43</v>
      </c>
      <c r="H9" s="31" t="s">
        <v>85</v>
      </c>
      <c r="I9" s="31" t="s">
        <v>86</v>
      </c>
      <c r="J9" s="31" t="s">
        <v>87</v>
      </c>
      <c r="K9" s="31" t="s">
        <v>69</v>
      </c>
    </row>
    <row r="10" ht="36" spans="1:11">
      <c r="A10" s="25" t="s">
        <v>88</v>
      </c>
      <c r="B10" s="28" t="str">
        <f t="shared" si="0"/>
        <v>XBJ26150627178330126</v>
      </c>
      <c r="C10" s="29">
        <v>8</v>
      </c>
      <c r="D10" s="31" t="s">
        <v>89</v>
      </c>
      <c r="E10" s="31" t="s">
        <v>90</v>
      </c>
      <c r="F10" s="31" t="s">
        <v>58</v>
      </c>
      <c r="G10" s="31" t="s">
        <v>43</v>
      </c>
      <c r="H10" s="31" t="s">
        <v>91</v>
      </c>
      <c r="I10" s="31" t="s">
        <v>92</v>
      </c>
      <c r="J10" s="31" t="s">
        <v>93</v>
      </c>
      <c r="K10" s="31" t="s">
        <v>69</v>
      </c>
    </row>
    <row r="11" ht="48" spans="1:11">
      <c r="A11" s="25" t="s">
        <v>94</v>
      </c>
      <c r="B11" s="28" t="str">
        <f t="shared" si="0"/>
        <v>XBJ26150627178330127</v>
      </c>
      <c r="C11" s="29">
        <v>9</v>
      </c>
      <c r="D11" s="31" t="s">
        <v>95</v>
      </c>
      <c r="E11" s="31" t="s">
        <v>96</v>
      </c>
      <c r="F11" s="31" t="s">
        <v>97</v>
      </c>
      <c r="G11" s="31" t="s">
        <v>43</v>
      </c>
      <c r="H11" s="31" t="s">
        <v>98</v>
      </c>
      <c r="I11" s="31" t="s">
        <v>99</v>
      </c>
      <c r="J11" s="31" t="s">
        <v>100</v>
      </c>
      <c r="K11" s="31" t="s">
        <v>54</v>
      </c>
    </row>
    <row r="12" ht="48" spans="1:11">
      <c r="A12" s="25" t="s">
        <v>101</v>
      </c>
      <c r="B12" s="28" t="str">
        <f t="shared" si="0"/>
        <v>XBJ26150627178330128</v>
      </c>
      <c r="C12" s="29">
        <v>10</v>
      </c>
      <c r="D12" s="31" t="s">
        <v>102</v>
      </c>
      <c r="E12" s="31" t="s">
        <v>103</v>
      </c>
      <c r="F12" s="31" t="s">
        <v>97</v>
      </c>
      <c r="G12" s="31" t="s">
        <v>43</v>
      </c>
      <c r="H12" s="31" t="s">
        <v>104</v>
      </c>
      <c r="I12" s="31" t="s">
        <v>105</v>
      </c>
      <c r="J12" s="31" t="s">
        <v>106</v>
      </c>
      <c r="K12" s="31" t="s">
        <v>54</v>
      </c>
    </row>
    <row r="13" ht="48" spans="1:11">
      <c r="A13" s="25" t="s">
        <v>107</v>
      </c>
      <c r="B13" s="28" t="str">
        <f t="shared" si="0"/>
        <v>XBJ26150627178330129</v>
      </c>
      <c r="C13" s="29">
        <v>11</v>
      </c>
      <c r="D13" s="31" t="s">
        <v>108</v>
      </c>
      <c r="E13" s="31" t="s">
        <v>109</v>
      </c>
      <c r="F13" s="31" t="s">
        <v>97</v>
      </c>
      <c r="G13" s="31" t="s">
        <v>43</v>
      </c>
      <c r="H13" s="31" t="s">
        <v>110</v>
      </c>
      <c r="I13" s="31" t="s">
        <v>111</v>
      </c>
      <c r="J13" s="31" t="s">
        <v>112</v>
      </c>
      <c r="K13" s="33" t="s">
        <v>54</v>
      </c>
    </row>
    <row r="14" ht="48" spans="1:11">
      <c r="A14" s="25" t="s">
        <v>113</v>
      </c>
      <c r="B14" s="28" t="str">
        <f>"XBJ2615062717833"&amp;TEXT(119+ROW(A12),"0000")&amp;""</f>
        <v>XBJ26150627178330131</v>
      </c>
      <c r="C14" s="29">
        <v>12</v>
      </c>
      <c r="D14" s="31" t="s">
        <v>114</v>
      </c>
      <c r="E14" s="31" t="s">
        <v>115</v>
      </c>
      <c r="F14" s="31" t="s">
        <v>116</v>
      </c>
      <c r="G14" s="31" t="s">
        <v>43</v>
      </c>
      <c r="H14" s="31" t="s">
        <v>117</v>
      </c>
      <c r="I14" s="31" t="s">
        <v>99</v>
      </c>
      <c r="J14" s="31" t="s">
        <v>118</v>
      </c>
      <c r="K14" s="31" t="s">
        <v>54</v>
      </c>
    </row>
    <row r="15" ht="36" spans="1:11">
      <c r="A15" s="25" t="s">
        <v>119</v>
      </c>
      <c r="B15" s="28" t="str">
        <f t="shared" ref="B15:B24" si="1">"XBJ2615062717833"&amp;TEXT(119+ROW(A13),"0000")&amp;""</f>
        <v>XBJ26150627178330132</v>
      </c>
      <c r="C15" s="29">
        <v>13</v>
      </c>
      <c r="D15" s="31" t="s">
        <v>120</v>
      </c>
      <c r="E15" s="31" t="s">
        <v>121</v>
      </c>
      <c r="F15" s="31" t="s">
        <v>116</v>
      </c>
      <c r="G15" s="31" t="s">
        <v>43</v>
      </c>
      <c r="H15" s="31" t="s">
        <v>122</v>
      </c>
      <c r="I15" s="31" t="s">
        <v>123</v>
      </c>
      <c r="J15" s="31" t="s">
        <v>124</v>
      </c>
      <c r="K15" s="33" t="s">
        <v>54</v>
      </c>
    </row>
    <row r="16" ht="36" spans="1:11">
      <c r="A16" s="25" t="s">
        <v>125</v>
      </c>
      <c r="B16" s="28" t="str">
        <f t="shared" si="1"/>
        <v>XBJ26150627178330133</v>
      </c>
      <c r="C16" s="29">
        <v>14</v>
      </c>
      <c r="D16" s="31" t="s">
        <v>126</v>
      </c>
      <c r="E16" s="31" t="s">
        <v>127</v>
      </c>
      <c r="F16" s="31" t="s">
        <v>116</v>
      </c>
      <c r="G16" s="31" t="s">
        <v>43</v>
      </c>
      <c r="H16" s="31" t="s">
        <v>128</v>
      </c>
      <c r="I16" s="31" t="s">
        <v>129</v>
      </c>
      <c r="J16" s="31" t="s">
        <v>130</v>
      </c>
      <c r="K16" s="33" t="s">
        <v>54</v>
      </c>
    </row>
    <row r="17" ht="48" customHeight="1" spans="1:11">
      <c r="A17" s="32" t="s">
        <v>131</v>
      </c>
      <c r="B17" s="28" t="str">
        <f t="shared" si="1"/>
        <v>XBJ26150627178330134</v>
      </c>
      <c r="C17" s="29">
        <v>15</v>
      </c>
      <c r="D17" s="31" t="s">
        <v>132</v>
      </c>
      <c r="E17" s="31" t="s">
        <v>133</v>
      </c>
      <c r="F17" s="31" t="s">
        <v>116</v>
      </c>
      <c r="G17" s="31" t="s">
        <v>43</v>
      </c>
      <c r="H17" s="31" t="s">
        <v>134</v>
      </c>
      <c r="I17" s="31" t="s">
        <v>135</v>
      </c>
      <c r="J17" s="31" t="s">
        <v>136</v>
      </c>
      <c r="K17" s="33" t="s">
        <v>54</v>
      </c>
    </row>
    <row r="18" ht="43" customHeight="1" spans="1:11">
      <c r="A18" s="25" t="s">
        <v>137</v>
      </c>
      <c r="B18" s="28" t="str">
        <f t="shared" si="1"/>
        <v>XBJ26150627178330135</v>
      </c>
      <c r="C18" s="29">
        <v>16</v>
      </c>
      <c r="D18" s="31" t="s">
        <v>138</v>
      </c>
      <c r="E18" s="31" t="s">
        <v>139</v>
      </c>
      <c r="F18" s="31" t="s">
        <v>116</v>
      </c>
      <c r="G18" s="31" t="s">
        <v>43</v>
      </c>
      <c r="H18" s="31" t="s">
        <v>140</v>
      </c>
      <c r="I18" s="31" t="s">
        <v>141</v>
      </c>
      <c r="J18" s="31" t="s">
        <v>142</v>
      </c>
      <c r="K18" s="33" t="s">
        <v>54</v>
      </c>
    </row>
    <row r="19" ht="39" customHeight="1" spans="1:11">
      <c r="A19" s="25" t="s">
        <v>143</v>
      </c>
      <c r="B19" s="28" t="str">
        <f t="shared" si="1"/>
        <v>XBJ26150627178330136</v>
      </c>
      <c r="C19" s="29">
        <v>17</v>
      </c>
      <c r="D19" s="31" t="s">
        <v>144</v>
      </c>
      <c r="E19" s="31" t="s">
        <v>145</v>
      </c>
      <c r="F19" s="31" t="s">
        <v>146</v>
      </c>
      <c r="G19" s="31" t="s">
        <v>43</v>
      </c>
      <c r="H19" s="31" t="s">
        <v>147</v>
      </c>
      <c r="I19" s="31" t="s">
        <v>99</v>
      </c>
      <c r="J19" s="31" t="s">
        <v>148</v>
      </c>
      <c r="K19" s="33" t="s">
        <v>54</v>
      </c>
    </row>
    <row r="20" ht="36" spans="1:11">
      <c r="A20" s="25" t="s">
        <v>149</v>
      </c>
      <c r="B20" s="28" t="str">
        <f t="shared" si="1"/>
        <v>XBJ26150627178330137</v>
      </c>
      <c r="C20" s="29">
        <v>18</v>
      </c>
      <c r="D20" s="33" t="s">
        <v>150</v>
      </c>
      <c r="E20" s="33" t="s">
        <v>151</v>
      </c>
      <c r="F20" s="33" t="s">
        <v>146</v>
      </c>
      <c r="G20" s="33" t="s">
        <v>43</v>
      </c>
      <c r="H20" s="33" t="s">
        <v>152</v>
      </c>
      <c r="I20" s="33" t="s">
        <v>153</v>
      </c>
      <c r="J20" s="33" t="s">
        <v>154</v>
      </c>
      <c r="K20" s="31" t="s">
        <v>54</v>
      </c>
    </row>
    <row r="21" ht="24" spans="1:11">
      <c r="A21" s="25" t="s">
        <v>155</v>
      </c>
      <c r="B21" s="28" t="str">
        <f t="shared" si="1"/>
        <v>XBJ26150627178330138</v>
      </c>
      <c r="C21" s="29">
        <v>19</v>
      </c>
      <c r="D21" s="33" t="s">
        <v>156</v>
      </c>
      <c r="E21" s="33" t="s">
        <v>157</v>
      </c>
      <c r="F21" s="33" t="s">
        <v>146</v>
      </c>
      <c r="G21" s="33" t="s">
        <v>43</v>
      </c>
      <c r="H21" s="33" t="s">
        <v>158</v>
      </c>
      <c r="I21" s="33" t="s">
        <v>159</v>
      </c>
      <c r="J21" s="33">
        <v>45794</v>
      </c>
      <c r="K21" s="33" t="s">
        <v>47</v>
      </c>
    </row>
    <row r="22" ht="54" customHeight="1" spans="1:11">
      <c r="A22" s="25" t="s">
        <v>160</v>
      </c>
      <c r="B22" s="28" t="str">
        <f t="shared" si="1"/>
        <v>XBJ26150627178330139</v>
      </c>
      <c r="C22" s="29">
        <v>20</v>
      </c>
      <c r="D22" s="33" t="s">
        <v>161</v>
      </c>
      <c r="E22" s="33" t="s">
        <v>162</v>
      </c>
      <c r="F22" s="33" t="s">
        <v>146</v>
      </c>
      <c r="G22" s="33" t="s">
        <v>43</v>
      </c>
      <c r="H22" s="33" t="s">
        <v>163</v>
      </c>
      <c r="I22" s="33" t="s">
        <v>164</v>
      </c>
      <c r="J22" s="33" t="s">
        <v>165</v>
      </c>
      <c r="K22" s="31" t="s">
        <v>54</v>
      </c>
    </row>
    <row r="23" ht="48" spans="1:11">
      <c r="A23" s="25" t="s">
        <v>166</v>
      </c>
      <c r="B23" s="28" t="str">
        <f t="shared" si="1"/>
        <v>XBJ26150627178330140</v>
      </c>
      <c r="C23" s="29">
        <v>21</v>
      </c>
      <c r="D23" s="33" t="s">
        <v>167</v>
      </c>
      <c r="E23" s="33" t="s">
        <v>168</v>
      </c>
      <c r="F23" s="33" t="s">
        <v>169</v>
      </c>
      <c r="G23" s="33" t="s">
        <v>43</v>
      </c>
      <c r="H23" s="33" t="s">
        <v>170</v>
      </c>
      <c r="I23" s="33" t="s">
        <v>60</v>
      </c>
      <c r="J23" s="33" t="s">
        <v>171</v>
      </c>
      <c r="K23" s="33" t="s">
        <v>47</v>
      </c>
    </row>
    <row r="24" ht="36" spans="1:11">
      <c r="A24" s="25" t="s">
        <v>172</v>
      </c>
      <c r="B24" s="28" t="str">
        <f t="shared" si="1"/>
        <v>XBJ26150627178330141</v>
      </c>
      <c r="C24" s="29">
        <v>22</v>
      </c>
      <c r="D24" s="33" t="s">
        <v>40</v>
      </c>
      <c r="E24" s="33" t="s">
        <v>41</v>
      </c>
      <c r="F24" s="33" t="s">
        <v>173</v>
      </c>
      <c r="G24" s="33" t="s">
        <v>43</v>
      </c>
      <c r="H24" s="33" t="s">
        <v>174</v>
      </c>
      <c r="I24" s="33" t="s">
        <v>175</v>
      </c>
      <c r="J24" s="33" t="s">
        <v>176</v>
      </c>
      <c r="K24" s="33" t="s">
        <v>47</v>
      </c>
    </row>
    <row r="25" ht="48.75" spans="1:11">
      <c r="A25" s="25" t="s">
        <v>177</v>
      </c>
      <c r="B25" s="28" t="str">
        <f t="shared" ref="B25:B31" si="2">"XBJ2615062717833"&amp;TEXT(119+ROW(A23),"0000")&amp;""</f>
        <v>XBJ26150627178330142</v>
      </c>
      <c r="C25" s="29">
        <v>23</v>
      </c>
      <c r="D25" s="33" t="s">
        <v>178</v>
      </c>
      <c r="E25" s="33" t="s">
        <v>179</v>
      </c>
      <c r="F25" s="33" t="s">
        <v>180</v>
      </c>
      <c r="G25" s="33" t="s">
        <v>43</v>
      </c>
      <c r="H25" s="33" t="s">
        <v>181</v>
      </c>
      <c r="I25" s="33" t="s">
        <v>182</v>
      </c>
      <c r="J25" s="33" t="s">
        <v>183</v>
      </c>
      <c r="K25" s="31" t="s">
        <v>69</v>
      </c>
    </row>
    <row r="26" ht="36.75" spans="1:11">
      <c r="A26" s="25" t="s">
        <v>184</v>
      </c>
      <c r="B26" s="28" t="str">
        <f t="shared" si="2"/>
        <v>XBJ26150627178330143</v>
      </c>
      <c r="C26" s="29">
        <v>24</v>
      </c>
      <c r="D26" s="33" t="s">
        <v>185</v>
      </c>
      <c r="E26" s="33" t="s">
        <v>186</v>
      </c>
      <c r="F26" s="33" t="s">
        <v>180</v>
      </c>
      <c r="G26" s="33" t="s">
        <v>43</v>
      </c>
      <c r="H26" s="33" t="s">
        <v>187</v>
      </c>
      <c r="I26" s="33" t="s">
        <v>188</v>
      </c>
      <c r="J26" s="33" t="s">
        <v>189</v>
      </c>
      <c r="K26" s="31" t="s">
        <v>54</v>
      </c>
    </row>
    <row r="27" ht="60.75" spans="1:11">
      <c r="A27" s="25" t="s">
        <v>190</v>
      </c>
      <c r="B27" s="28" t="str">
        <f t="shared" si="2"/>
        <v>XBJ26150627178330144</v>
      </c>
      <c r="C27" s="29">
        <v>25</v>
      </c>
      <c r="D27" s="33" t="s">
        <v>191</v>
      </c>
      <c r="E27" s="33" t="s">
        <v>192</v>
      </c>
      <c r="F27" s="33" t="s">
        <v>173</v>
      </c>
      <c r="G27" s="33" t="s">
        <v>43</v>
      </c>
      <c r="H27" s="33" t="s">
        <v>193</v>
      </c>
      <c r="I27" s="33" t="s">
        <v>194</v>
      </c>
      <c r="J27" s="33" t="s">
        <v>195</v>
      </c>
      <c r="K27" s="31" t="s">
        <v>69</v>
      </c>
    </row>
    <row r="28" ht="25.5" spans="1:11">
      <c r="A28" s="25" t="s">
        <v>196</v>
      </c>
      <c r="B28" s="28" t="str">
        <f t="shared" si="2"/>
        <v>XBJ26150627178330145</v>
      </c>
      <c r="C28" s="29">
        <v>26</v>
      </c>
      <c r="D28" s="33" t="s">
        <v>197</v>
      </c>
      <c r="E28" s="33" t="s">
        <v>198</v>
      </c>
      <c r="F28" s="33" t="s">
        <v>180</v>
      </c>
      <c r="G28" s="33" t="s">
        <v>43</v>
      </c>
      <c r="H28" s="33" t="s">
        <v>199</v>
      </c>
      <c r="I28" s="33" t="s">
        <v>200</v>
      </c>
      <c r="J28" s="33" t="s">
        <v>201</v>
      </c>
      <c r="K28" s="33" t="s">
        <v>54</v>
      </c>
    </row>
    <row r="29" ht="25.5" spans="1:11">
      <c r="A29" s="25" t="s">
        <v>202</v>
      </c>
      <c r="B29" s="28" t="str">
        <f t="shared" si="2"/>
        <v>XBJ26150627178330146</v>
      </c>
      <c r="C29" s="29">
        <v>27</v>
      </c>
      <c r="D29" s="33" t="s">
        <v>203</v>
      </c>
      <c r="E29" s="33" t="s">
        <v>204</v>
      </c>
      <c r="F29" s="33" t="s">
        <v>180</v>
      </c>
      <c r="G29" s="33" t="s">
        <v>43</v>
      </c>
      <c r="H29" s="33" t="s">
        <v>205</v>
      </c>
      <c r="I29" s="33" t="s">
        <v>206</v>
      </c>
      <c r="J29" s="33" t="s">
        <v>207</v>
      </c>
      <c r="K29" s="31" t="s">
        <v>54</v>
      </c>
    </row>
    <row r="30" ht="36" spans="1:11">
      <c r="A30" s="25" t="s">
        <v>208</v>
      </c>
      <c r="B30" s="28" t="str">
        <f t="shared" si="2"/>
        <v>XBJ26150627178330147</v>
      </c>
      <c r="C30" s="29">
        <v>28</v>
      </c>
      <c r="D30" s="33" t="s">
        <v>209</v>
      </c>
      <c r="E30" s="33" t="s">
        <v>210</v>
      </c>
      <c r="F30" s="33" t="s">
        <v>180</v>
      </c>
      <c r="G30" s="33" t="s">
        <v>43</v>
      </c>
      <c r="H30" s="33" t="s">
        <v>211</v>
      </c>
      <c r="I30" s="33" t="s">
        <v>212</v>
      </c>
      <c r="J30" s="36" t="s">
        <v>213</v>
      </c>
      <c r="K30" s="31" t="s">
        <v>54</v>
      </c>
    </row>
    <row r="31" ht="25.5" spans="1:11">
      <c r="A31" s="25" t="s">
        <v>214</v>
      </c>
      <c r="B31" s="28" t="str">
        <f t="shared" si="2"/>
        <v>XBJ26150627178330148</v>
      </c>
      <c r="C31" s="29">
        <v>29</v>
      </c>
      <c r="D31" s="31" t="s">
        <v>215</v>
      </c>
      <c r="E31" s="31" t="s">
        <v>216</v>
      </c>
      <c r="F31" s="33" t="s">
        <v>217</v>
      </c>
      <c r="G31" s="33" t="s">
        <v>43</v>
      </c>
      <c r="H31" s="33" t="s">
        <v>218</v>
      </c>
      <c r="I31" s="33" t="s">
        <v>219</v>
      </c>
      <c r="J31" s="33" t="s">
        <v>220</v>
      </c>
      <c r="K31" s="31" t="s">
        <v>54</v>
      </c>
    </row>
    <row r="32" ht="36" spans="1:11">
      <c r="A32" s="25" t="s">
        <v>221</v>
      </c>
      <c r="B32" s="28" t="str">
        <f t="shared" ref="B32:B41" si="3">"XBJ2615062717833"&amp;TEXT(119+ROW(A30),"0000")&amp;""</f>
        <v>XBJ26150627178330149</v>
      </c>
      <c r="C32" s="29">
        <v>30</v>
      </c>
      <c r="D32" s="31" t="s">
        <v>222</v>
      </c>
      <c r="E32" s="31" t="s">
        <v>223</v>
      </c>
      <c r="F32" s="31" t="s">
        <v>217</v>
      </c>
      <c r="G32" s="31" t="s">
        <v>43</v>
      </c>
      <c r="H32" s="31" t="s">
        <v>224</v>
      </c>
      <c r="I32" s="31" t="s">
        <v>99</v>
      </c>
      <c r="J32" s="31" t="s">
        <v>225</v>
      </c>
      <c r="K32" s="31" t="s">
        <v>54</v>
      </c>
    </row>
    <row r="33" ht="39" customHeight="1" spans="1:11">
      <c r="A33" s="25" t="s">
        <v>226</v>
      </c>
      <c r="B33" s="28" t="str">
        <f t="shared" si="3"/>
        <v>XBJ26150627178330150</v>
      </c>
      <c r="C33" s="29">
        <v>31</v>
      </c>
      <c r="D33" s="31" t="s">
        <v>227</v>
      </c>
      <c r="E33" s="31" t="s">
        <v>228</v>
      </c>
      <c r="F33" s="31" t="s">
        <v>217</v>
      </c>
      <c r="G33" s="31" t="s">
        <v>43</v>
      </c>
      <c r="H33" s="31" t="s">
        <v>229</v>
      </c>
      <c r="I33" s="31" t="s">
        <v>230</v>
      </c>
      <c r="J33" s="31" t="s">
        <v>231</v>
      </c>
      <c r="K33" s="31" t="s">
        <v>54</v>
      </c>
    </row>
    <row r="34" ht="36" spans="1:11">
      <c r="A34" s="25" t="s">
        <v>232</v>
      </c>
      <c r="B34" s="28" t="str">
        <f t="shared" si="3"/>
        <v>XBJ26150627178330151</v>
      </c>
      <c r="C34" s="29">
        <v>32</v>
      </c>
      <c r="D34" s="31" t="s">
        <v>233</v>
      </c>
      <c r="E34" s="31" t="s">
        <v>234</v>
      </c>
      <c r="F34" s="31" t="s">
        <v>235</v>
      </c>
      <c r="G34" s="31" t="s">
        <v>43</v>
      </c>
      <c r="H34" s="31" t="s">
        <v>236</v>
      </c>
      <c r="I34" s="31" t="s">
        <v>123</v>
      </c>
      <c r="J34" s="31" t="s">
        <v>237</v>
      </c>
      <c r="K34" s="31" t="s">
        <v>54</v>
      </c>
    </row>
    <row r="35" ht="36" spans="1:11">
      <c r="A35" s="25" t="s">
        <v>238</v>
      </c>
      <c r="B35" s="28" t="str">
        <f t="shared" si="3"/>
        <v>XBJ26150627178330152</v>
      </c>
      <c r="C35" s="29">
        <v>33</v>
      </c>
      <c r="D35" s="31" t="s">
        <v>239</v>
      </c>
      <c r="E35" s="31" t="s">
        <v>240</v>
      </c>
      <c r="F35" s="31" t="s">
        <v>235</v>
      </c>
      <c r="G35" s="31" t="s">
        <v>43</v>
      </c>
      <c r="H35" s="31" t="s">
        <v>241</v>
      </c>
      <c r="I35" s="31" t="s">
        <v>123</v>
      </c>
      <c r="J35" s="31" t="s">
        <v>242</v>
      </c>
      <c r="K35" s="31" t="s">
        <v>54</v>
      </c>
    </row>
    <row r="36" ht="36" spans="1:11">
      <c r="A36" s="25" t="s">
        <v>243</v>
      </c>
      <c r="B36" s="28" t="str">
        <f t="shared" si="3"/>
        <v>XBJ26150627178330153</v>
      </c>
      <c r="C36" s="29">
        <v>34</v>
      </c>
      <c r="D36" s="31" t="s">
        <v>244</v>
      </c>
      <c r="E36" s="31" t="s">
        <v>245</v>
      </c>
      <c r="F36" s="31" t="s">
        <v>235</v>
      </c>
      <c r="G36" s="31" t="s">
        <v>43</v>
      </c>
      <c r="H36" s="31" t="s">
        <v>246</v>
      </c>
      <c r="I36" s="31" t="s">
        <v>129</v>
      </c>
      <c r="J36" s="31" t="s">
        <v>247</v>
      </c>
      <c r="K36" s="31" t="s">
        <v>54</v>
      </c>
    </row>
    <row r="37" ht="36" spans="1:11">
      <c r="A37" s="25" t="s">
        <v>248</v>
      </c>
      <c r="B37" s="28" t="str">
        <f t="shared" si="3"/>
        <v>XBJ26150627178330154</v>
      </c>
      <c r="C37" s="29">
        <v>35</v>
      </c>
      <c r="D37" s="31" t="s">
        <v>249</v>
      </c>
      <c r="E37" s="31" t="s">
        <v>250</v>
      </c>
      <c r="F37" s="31" t="s">
        <v>235</v>
      </c>
      <c r="G37" s="31" t="s">
        <v>43</v>
      </c>
      <c r="H37" s="31" t="s">
        <v>251</v>
      </c>
      <c r="I37" s="31" t="s">
        <v>252</v>
      </c>
      <c r="J37" s="31" t="s">
        <v>253</v>
      </c>
      <c r="K37" s="31" t="s">
        <v>54</v>
      </c>
    </row>
    <row r="38" ht="36" spans="1:11">
      <c r="A38" s="25" t="s">
        <v>254</v>
      </c>
      <c r="B38" s="28" t="str">
        <f t="shared" si="3"/>
        <v>XBJ26150627178330155</v>
      </c>
      <c r="C38" s="29">
        <v>36</v>
      </c>
      <c r="D38" s="31" t="s">
        <v>255</v>
      </c>
      <c r="E38" s="31" t="s">
        <v>256</v>
      </c>
      <c r="F38" s="31" t="s">
        <v>235</v>
      </c>
      <c r="G38" s="31" t="s">
        <v>43</v>
      </c>
      <c r="H38" s="31" t="s">
        <v>257</v>
      </c>
      <c r="I38" s="31" t="s">
        <v>252</v>
      </c>
      <c r="J38" s="31" t="s">
        <v>258</v>
      </c>
      <c r="K38" s="31" t="s">
        <v>54</v>
      </c>
    </row>
    <row r="39" ht="36" spans="1:11">
      <c r="A39" s="25" t="s">
        <v>259</v>
      </c>
      <c r="B39" s="28" t="str">
        <f t="shared" si="3"/>
        <v>XBJ26150627178330156</v>
      </c>
      <c r="C39" s="29">
        <v>37</v>
      </c>
      <c r="D39" s="31" t="s">
        <v>260</v>
      </c>
      <c r="E39" s="31" t="s">
        <v>261</v>
      </c>
      <c r="F39" s="31" t="s">
        <v>262</v>
      </c>
      <c r="G39" s="31" t="s">
        <v>43</v>
      </c>
      <c r="H39" s="31" t="s">
        <v>263</v>
      </c>
      <c r="I39" s="31" t="s">
        <v>264</v>
      </c>
      <c r="J39" s="31" t="s">
        <v>265</v>
      </c>
      <c r="K39" s="31" t="s">
        <v>54</v>
      </c>
    </row>
    <row r="40" ht="36" spans="1:11">
      <c r="A40" s="25" t="s">
        <v>266</v>
      </c>
      <c r="B40" s="28" t="str">
        <f t="shared" si="3"/>
        <v>XBJ26150627178330157</v>
      </c>
      <c r="C40" s="29">
        <v>38</v>
      </c>
      <c r="D40" s="31" t="s">
        <v>267</v>
      </c>
      <c r="E40" s="31" t="s">
        <v>268</v>
      </c>
      <c r="F40" s="31" t="s">
        <v>262</v>
      </c>
      <c r="G40" s="31" t="s">
        <v>43</v>
      </c>
      <c r="H40" s="31" t="s">
        <v>269</v>
      </c>
      <c r="I40" s="31" t="s">
        <v>99</v>
      </c>
      <c r="J40" s="31" t="s">
        <v>270</v>
      </c>
      <c r="K40" s="31" t="s">
        <v>54</v>
      </c>
    </row>
    <row r="41" ht="36" spans="1:11">
      <c r="A41" s="25" t="s">
        <v>271</v>
      </c>
      <c r="B41" s="28" t="str">
        <f t="shared" si="3"/>
        <v>XBJ26150627178330158</v>
      </c>
      <c r="C41" s="29">
        <v>39</v>
      </c>
      <c r="D41" s="31" t="s">
        <v>272</v>
      </c>
      <c r="E41" s="31" t="s">
        <v>273</v>
      </c>
      <c r="F41" s="31" t="s">
        <v>262</v>
      </c>
      <c r="G41" s="31" t="s">
        <v>43</v>
      </c>
      <c r="H41" s="31" t="s">
        <v>274</v>
      </c>
      <c r="I41" s="31" t="s">
        <v>275</v>
      </c>
      <c r="J41" s="31" t="s">
        <v>276</v>
      </c>
      <c r="K41" s="33" t="s">
        <v>54</v>
      </c>
    </row>
    <row r="42" ht="36" customHeight="1" spans="1:11">
      <c r="A42" s="25" t="s">
        <v>277</v>
      </c>
      <c r="B42" s="28" t="str">
        <f t="shared" ref="B42:B51" si="4">"XBJ2615062717833"&amp;TEXT(119+ROW(A40),"0000")&amp;""</f>
        <v>XBJ26150627178330159</v>
      </c>
      <c r="C42" s="29">
        <v>40</v>
      </c>
      <c r="D42" s="31" t="s">
        <v>278</v>
      </c>
      <c r="E42" s="31" t="s">
        <v>279</v>
      </c>
      <c r="F42" s="31" t="s">
        <v>262</v>
      </c>
      <c r="G42" s="31" t="s">
        <v>43</v>
      </c>
      <c r="H42" s="31" t="s">
        <v>280</v>
      </c>
      <c r="I42" s="31" t="s">
        <v>123</v>
      </c>
      <c r="J42" s="31" t="s">
        <v>281</v>
      </c>
      <c r="K42" s="33" t="s">
        <v>54</v>
      </c>
    </row>
    <row r="43" ht="56" customHeight="1" spans="1:12">
      <c r="A43" s="25" t="s">
        <v>282</v>
      </c>
      <c r="B43" s="28" t="str">
        <f t="shared" si="4"/>
        <v>XBJ26150627178330160</v>
      </c>
      <c r="C43" s="29">
        <v>41</v>
      </c>
      <c r="D43" s="31" t="s">
        <v>114</v>
      </c>
      <c r="E43" s="31" t="s">
        <v>115</v>
      </c>
      <c r="F43" s="31" t="s">
        <v>262</v>
      </c>
      <c r="G43" s="31" t="s">
        <v>43</v>
      </c>
      <c r="H43" s="31" t="s">
        <v>283</v>
      </c>
      <c r="I43" s="31" t="s">
        <v>153</v>
      </c>
      <c r="J43" s="31" t="s">
        <v>284</v>
      </c>
      <c r="K43" s="33" t="s">
        <v>54</v>
      </c>
      <c r="L43" s="37"/>
    </row>
    <row r="44" ht="46" customHeight="1" spans="1:12">
      <c r="A44" s="25" t="s">
        <v>285</v>
      </c>
      <c r="B44" s="28" t="str">
        <f t="shared" si="4"/>
        <v>XBJ26150627178330161</v>
      </c>
      <c r="C44" s="29">
        <v>42</v>
      </c>
      <c r="D44" s="31" t="s">
        <v>286</v>
      </c>
      <c r="E44" s="31" t="s">
        <v>287</v>
      </c>
      <c r="F44" s="31" t="s">
        <v>288</v>
      </c>
      <c r="G44" s="31" t="s">
        <v>43</v>
      </c>
      <c r="H44" s="31" t="s">
        <v>289</v>
      </c>
      <c r="I44" s="31" t="s">
        <v>290</v>
      </c>
      <c r="J44" s="31" t="s">
        <v>291</v>
      </c>
      <c r="K44" s="33" t="s">
        <v>54</v>
      </c>
      <c r="L44" s="37"/>
    </row>
    <row r="45" ht="36" spans="1:12">
      <c r="A45" s="25" t="s">
        <v>292</v>
      </c>
      <c r="B45" s="28" t="str">
        <f t="shared" si="4"/>
        <v>XBJ26150627178330162</v>
      </c>
      <c r="C45" s="29">
        <v>43</v>
      </c>
      <c r="D45" s="31" t="s">
        <v>293</v>
      </c>
      <c r="E45" s="31" t="s">
        <v>294</v>
      </c>
      <c r="F45" s="31" t="s">
        <v>288</v>
      </c>
      <c r="G45" s="31" t="s">
        <v>43</v>
      </c>
      <c r="H45" s="31" t="s">
        <v>295</v>
      </c>
      <c r="I45" s="31" t="s">
        <v>296</v>
      </c>
      <c r="J45" s="31" t="s">
        <v>297</v>
      </c>
      <c r="K45" s="33" t="s">
        <v>54</v>
      </c>
      <c r="L45" s="37"/>
    </row>
    <row r="46" ht="48" spans="1:12">
      <c r="A46" s="25" t="s">
        <v>298</v>
      </c>
      <c r="B46" s="28" t="str">
        <f t="shared" si="4"/>
        <v>XBJ26150627178330163</v>
      </c>
      <c r="C46" s="29">
        <v>44</v>
      </c>
      <c r="D46" s="31" t="s">
        <v>108</v>
      </c>
      <c r="E46" s="31" t="s">
        <v>109</v>
      </c>
      <c r="F46" s="31" t="s">
        <v>288</v>
      </c>
      <c r="G46" s="31" t="s">
        <v>43</v>
      </c>
      <c r="H46" s="31" t="s">
        <v>299</v>
      </c>
      <c r="I46" s="31" t="s">
        <v>300</v>
      </c>
      <c r="J46" s="31" t="s">
        <v>301</v>
      </c>
      <c r="K46" s="33" t="s">
        <v>54</v>
      </c>
      <c r="L46" s="37"/>
    </row>
    <row r="47" ht="24" spans="1:11">
      <c r="A47" s="25" t="s">
        <v>302</v>
      </c>
      <c r="B47" s="28" t="str">
        <f t="shared" si="4"/>
        <v>XBJ26150627178330164</v>
      </c>
      <c r="C47" s="29">
        <v>45</v>
      </c>
      <c r="D47" s="31" t="s">
        <v>303</v>
      </c>
      <c r="E47" s="31" t="s">
        <v>304</v>
      </c>
      <c r="F47" s="31" t="s">
        <v>288</v>
      </c>
      <c r="G47" s="31" t="s">
        <v>43</v>
      </c>
      <c r="H47" s="31" t="s">
        <v>305</v>
      </c>
      <c r="I47" s="31" t="s">
        <v>141</v>
      </c>
      <c r="J47" s="31" t="s">
        <v>306</v>
      </c>
      <c r="K47" s="33" t="s">
        <v>54</v>
      </c>
    </row>
    <row r="48" ht="36" spans="1:11">
      <c r="A48" s="25" t="s">
        <v>307</v>
      </c>
      <c r="B48" s="28" t="str">
        <f t="shared" si="4"/>
        <v>XBJ26150627178330165</v>
      </c>
      <c r="C48" s="29">
        <v>46</v>
      </c>
      <c r="D48" s="31" t="s">
        <v>308</v>
      </c>
      <c r="E48" s="31" t="s">
        <v>309</v>
      </c>
      <c r="F48" s="31" t="s">
        <v>288</v>
      </c>
      <c r="G48" s="31" t="s">
        <v>43</v>
      </c>
      <c r="H48" s="31" t="s">
        <v>310</v>
      </c>
      <c r="I48" s="31" t="s">
        <v>296</v>
      </c>
      <c r="J48" s="31" t="s">
        <v>311</v>
      </c>
      <c r="K48" s="33" t="s">
        <v>54</v>
      </c>
    </row>
    <row r="49" ht="36" spans="1:11">
      <c r="A49" s="25" t="s">
        <v>312</v>
      </c>
      <c r="B49" s="28" t="str">
        <f t="shared" si="4"/>
        <v>XBJ26150627178330166</v>
      </c>
      <c r="C49" s="29">
        <v>47</v>
      </c>
      <c r="D49" s="31" t="s">
        <v>313</v>
      </c>
      <c r="E49" s="31" t="s">
        <v>314</v>
      </c>
      <c r="F49" s="31" t="s">
        <v>315</v>
      </c>
      <c r="G49" s="31" t="s">
        <v>43</v>
      </c>
      <c r="H49" s="31" t="s">
        <v>316</v>
      </c>
      <c r="I49" s="31" t="s">
        <v>275</v>
      </c>
      <c r="J49" s="31" t="s">
        <v>317</v>
      </c>
      <c r="K49" s="33" t="s">
        <v>54</v>
      </c>
    </row>
    <row r="50" ht="36" customHeight="1" spans="1:11">
      <c r="A50" s="25" t="s">
        <v>318</v>
      </c>
      <c r="B50" s="28" t="str">
        <f t="shared" si="4"/>
        <v>XBJ26150627178330167</v>
      </c>
      <c r="C50" s="29">
        <v>48</v>
      </c>
      <c r="D50" s="31" t="s">
        <v>319</v>
      </c>
      <c r="E50" s="31" t="s">
        <v>320</v>
      </c>
      <c r="F50" s="31" t="s">
        <v>315</v>
      </c>
      <c r="G50" s="31" t="s">
        <v>43</v>
      </c>
      <c r="H50" s="31" t="s">
        <v>321</v>
      </c>
      <c r="I50" s="31" t="s">
        <v>123</v>
      </c>
      <c r="J50" s="31" t="s">
        <v>322</v>
      </c>
      <c r="K50" s="33" t="s">
        <v>54</v>
      </c>
    </row>
    <row r="51" ht="36" spans="1:11">
      <c r="A51" s="25" t="s">
        <v>323</v>
      </c>
      <c r="B51" s="28" t="str">
        <f t="shared" si="4"/>
        <v>XBJ26150627178330168</v>
      </c>
      <c r="C51" s="29">
        <v>49</v>
      </c>
      <c r="D51" s="31" t="s">
        <v>324</v>
      </c>
      <c r="E51" s="31" t="s">
        <v>325</v>
      </c>
      <c r="F51" s="31" t="s">
        <v>315</v>
      </c>
      <c r="G51" s="31" t="s">
        <v>43</v>
      </c>
      <c r="H51" s="31" t="s">
        <v>326</v>
      </c>
      <c r="I51" s="31" t="s">
        <v>327</v>
      </c>
      <c r="J51" s="31" t="s">
        <v>328</v>
      </c>
      <c r="K51" s="33" t="s">
        <v>54</v>
      </c>
    </row>
    <row r="52" ht="36" spans="1:11">
      <c r="A52" s="25" t="s">
        <v>329</v>
      </c>
      <c r="B52" s="28" t="str">
        <f>"XBJ2615062717833"&amp;TEXT(119+ROW(A50),"0000")&amp;""</f>
        <v>XBJ26150627178330169</v>
      </c>
      <c r="C52" s="29">
        <v>50</v>
      </c>
      <c r="D52" s="31" t="s">
        <v>330</v>
      </c>
      <c r="E52" s="31" t="s">
        <v>331</v>
      </c>
      <c r="F52" s="31" t="s">
        <v>315</v>
      </c>
      <c r="G52" s="31" t="s">
        <v>43</v>
      </c>
      <c r="H52" s="31" t="s">
        <v>332</v>
      </c>
      <c r="I52" s="31" t="s">
        <v>252</v>
      </c>
      <c r="J52" s="31" t="s">
        <v>333</v>
      </c>
      <c r="K52" s="33" t="s">
        <v>54</v>
      </c>
    </row>
    <row r="53" ht="94" customHeight="1" spans="1:11">
      <c r="A53" s="25" t="s">
        <v>334</v>
      </c>
      <c r="B53" s="28" t="str">
        <f>"XBJ2615062717833"&amp;TEXT(119+ROW(A51),"0000")&amp;""</f>
        <v>XBJ26150627178330170</v>
      </c>
      <c r="C53" s="29">
        <v>51</v>
      </c>
      <c r="D53" s="31" t="s">
        <v>335</v>
      </c>
      <c r="E53" s="31" t="s">
        <v>336</v>
      </c>
      <c r="F53" s="31" t="s">
        <v>315</v>
      </c>
      <c r="G53" s="31" t="s">
        <v>43</v>
      </c>
      <c r="H53" s="31" t="s">
        <v>337</v>
      </c>
      <c r="I53" s="31" t="s">
        <v>338</v>
      </c>
      <c r="J53" s="31" t="s">
        <v>339</v>
      </c>
      <c r="K53" s="33" t="s">
        <v>54</v>
      </c>
    </row>
    <row r="54" ht="24" spans="1:11">
      <c r="A54" s="25" t="s">
        <v>340</v>
      </c>
      <c r="B54" s="28" t="str">
        <f>"XBJ2615062717833"&amp;TEXT(119+ROW(A52),"0000")&amp;""</f>
        <v>XBJ26150627178330171</v>
      </c>
      <c r="C54" s="29">
        <v>52</v>
      </c>
      <c r="D54" s="33" t="s">
        <v>341</v>
      </c>
      <c r="E54" s="33" t="s">
        <v>341</v>
      </c>
      <c r="F54" s="31" t="s">
        <v>342</v>
      </c>
      <c r="G54" s="31" t="s">
        <v>43</v>
      </c>
      <c r="H54" s="31" t="s">
        <v>343</v>
      </c>
      <c r="I54" s="31" t="s">
        <v>341</v>
      </c>
      <c r="J54" s="31" t="s">
        <v>344</v>
      </c>
      <c r="K54" s="31" t="s">
        <v>345</v>
      </c>
    </row>
    <row r="55" ht="24" spans="1:11">
      <c r="A55" s="25" t="s">
        <v>346</v>
      </c>
      <c r="B55" s="28" t="str">
        <f>"XBJ2615062717833"&amp;TEXT(120+ROW(A53),"0000")&amp;""</f>
        <v>XBJ26150627178330173</v>
      </c>
      <c r="C55" s="29">
        <v>53</v>
      </c>
      <c r="D55" s="33" t="s">
        <v>341</v>
      </c>
      <c r="E55" s="33" t="s">
        <v>341</v>
      </c>
      <c r="F55" s="31" t="s">
        <v>347</v>
      </c>
      <c r="G55" s="31" t="s">
        <v>43</v>
      </c>
      <c r="H55" s="31" t="s">
        <v>348</v>
      </c>
      <c r="I55" s="31" t="s">
        <v>341</v>
      </c>
      <c r="J55" s="31" t="s">
        <v>344</v>
      </c>
      <c r="K55" s="31" t="s">
        <v>345</v>
      </c>
    </row>
    <row r="56" ht="24" spans="1:11">
      <c r="A56" s="25" t="s">
        <v>349</v>
      </c>
      <c r="B56" s="28" t="str">
        <f>"XBJ2615062717833"&amp;TEXT(120+ROW(A54),"0000")&amp;""</f>
        <v>XBJ26150627178330174</v>
      </c>
      <c r="C56" s="29">
        <v>54</v>
      </c>
      <c r="D56" s="33" t="s">
        <v>341</v>
      </c>
      <c r="E56" s="33" t="s">
        <v>341</v>
      </c>
      <c r="F56" s="31" t="s">
        <v>350</v>
      </c>
      <c r="G56" s="31" t="s">
        <v>43</v>
      </c>
      <c r="H56" s="31" t="s">
        <v>351</v>
      </c>
      <c r="I56" s="38" t="s">
        <v>341</v>
      </c>
      <c r="J56" s="31" t="s">
        <v>344</v>
      </c>
      <c r="K56" s="31" t="s">
        <v>345</v>
      </c>
    </row>
    <row r="57" ht="36" spans="1:11">
      <c r="A57" s="25" t="s">
        <v>352</v>
      </c>
      <c r="B57" s="28" t="str">
        <f>"XBJ2615062717833"&amp;TEXT(121+ROW(A55),"0000")&amp;""</f>
        <v>XBJ26150627178330176</v>
      </c>
      <c r="C57" s="29">
        <v>55</v>
      </c>
      <c r="D57" s="33" t="s">
        <v>341</v>
      </c>
      <c r="E57" s="33" t="s">
        <v>341</v>
      </c>
      <c r="F57" s="30" t="s">
        <v>353</v>
      </c>
      <c r="G57" s="34" t="s">
        <v>43</v>
      </c>
      <c r="H57" s="33" t="s">
        <v>354</v>
      </c>
      <c r="I57" s="38" t="s">
        <v>341</v>
      </c>
      <c r="J57" s="31" t="s">
        <v>344</v>
      </c>
      <c r="K57" s="31" t="s">
        <v>345</v>
      </c>
    </row>
    <row r="58" ht="36" spans="1:11">
      <c r="A58" s="25" t="s">
        <v>355</v>
      </c>
      <c r="B58" s="28" t="str">
        <f>"XBJ2615062717833"&amp;TEXT(121+ROW(A56),"0000")&amp;""</f>
        <v>XBJ26150627178330177</v>
      </c>
      <c r="C58" s="29">
        <v>56</v>
      </c>
      <c r="D58" s="33" t="s">
        <v>341</v>
      </c>
      <c r="E58" s="33" t="s">
        <v>341</v>
      </c>
      <c r="F58" s="30" t="s">
        <v>356</v>
      </c>
      <c r="G58" s="34" t="s">
        <v>43</v>
      </c>
      <c r="H58" s="33" t="s">
        <v>357</v>
      </c>
      <c r="I58" s="38" t="s">
        <v>341</v>
      </c>
      <c r="J58" s="31" t="s">
        <v>344</v>
      </c>
      <c r="K58" s="31" t="s">
        <v>345</v>
      </c>
    </row>
    <row r="59" ht="24" spans="1:11">
      <c r="A59" s="25" t="s">
        <v>358</v>
      </c>
      <c r="B59" s="28" t="str">
        <f>"XBJ2615062717833"&amp;TEXT(121+ROW(A57),"0000")&amp;""</f>
        <v>XBJ26150627178330178</v>
      </c>
      <c r="C59" s="29">
        <v>57</v>
      </c>
      <c r="D59" s="33" t="s">
        <v>341</v>
      </c>
      <c r="E59" s="33" t="s">
        <v>341</v>
      </c>
      <c r="F59" s="30" t="s">
        <v>359</v>
      </c>
      <c r="G59" s="34" t="s">
        <v>43</v>
      </c>
      <c r="H59" s="33" t="s">
        <v>360</v>
      </c>
      <c r="I59" s="38" t="s">
        <v>341</v>
      </c>
      <c r="J59" s="31" t="s">
        <v>361</v>
      </c>
      <c r="K59" s="33" t="s">
        <v>345</v>
      </c>
    </row>
    <row r="60" ht="36" spans="1:11">
      <c r="A60" s="25" t="s">
        <v>362</v>
      </c>
      <c r="B60" s="28" t="str">
        <f>"XBJ2615062717833"&amp;TEXT(121+ROW(A58),"0000")&amp;""</f>
        <v>XBJ26150627178330179</v>
      </c>
      <c r="C60" s="29">
        <v>58</v>
      </c>
      <c r="D60" s="33" t="s">
        <v>341</v>
      </c>
      <c r="E60" s="33" t="s">
        <v>341</v>
      </c>
      <c r="F60" s="30" t="s">
        <v>363</v>
      </c>
      <c r="G60" s="34" t="s">
        <v>43</v>
      </c>
      <c r="H60" s="33" t="s">
        <v>364</v>
      </c>
      <c r="I60" s="33" t="s">
        <v>341</v>
      </c>
      <c r="J60" s="31" t="s">
        <v>344</v>
      </c>
      <c r="K60" s="33" t="s">
        <v>345</v>
      </c>
    </row>
    <row r="61" ht="24" spans="1:11">
      <c r="A61" s="25" t="s">
        <v>365</v>
      </c>
      <c r="B61" s="28" t="str">
        <f>"XBJ2615062717833"&amp;TEXT(121+ROW(A59),"0000")&amp;""</f>
        <v>XBJ26150627178330180</v>
      </c>
      <c r="C61" s="29">
        <v>59</v>
      </c>
      <c r="D61" s="33" t="s">
        <v>341</v>
      </c>
      <c r="E61" s="33" t="s">
        <v>341</v>
      </c>
      <c r="F61" s="30" t="s">
        <v>366</v>
      </c>
      <c r="G61" s="34" t="s">
        <v>43</v>
      </c>
      <c r="H61" s="33" t="s">
        <v>367</v>
      </c>
      <c r="I61" s="33" t="s">
        <v>341</v>
      </c>
      <c r="J61" s="31" t="s">
        <v>361</v>
      </c>
      <c r="K61" s="33" t="s">
        <v>345</v>
      </c>
    </row>
    <row r="62" ht="36" spans="1:12">
      <c r="A62" s="25" t="s">
        <v>368</v>
      </c>
      <c r="B62" s="28" t="str">
        <f>"XBJ2615062717833"&amp;TEXT(121+ROW(A60),"0000")&amp;""</f>
        <v>XBJ26150627178330181</v>
      </c>
      <c r="C62" s="29">
        <v>60</v>
      </c>
      <c r="D62" s="33" t="s">
        <v>341</v>
      </c>
      <c r="E62" s="33" t="s">
        <v>341</v>
      </c>
      <c r="F62" s="30" t="s">
        <v>369</v>
      </c>
      <c r="G62" s="34" t="s">
        <v>43</v>
      </c>
      <c r="H62" s="33" t="s">
        <v>351</v>
      </c>
      <c r="I62" s="33" t="s">
        <v>341</v>
      </c>
      <c r="J62" s="31" t="s">
        <v>370</v>
      </c>
      <c r="K62" s="33" t="s">
        <v>345</v>
      </c>
      <c r="L62" s="39"/>
    </row>
    <row r="63" ht="48" spans="1:12">
      <c r="A63" s="25" t="s">
        <v>371</v>
      </c>
      <c r="B63" s="28" t="str">
        <f>"XBJ2615062717833"&amp;TEXT(122+ROW(A61),"0000")&amp;""</f>
        <v>XBJ26150627178330183</v>
      </c>
      <c r="C63" s="29">
        <v>61</v>
      </c>
      <c r="D63" s="33" t="s">
        <v>341</v>
      </c>
      <c r="E63" s="33" t="s">
        <v>341</v>
      </c>
      <c r="F63" s="30" t="s">
        <v>372</v>
      </c>
      <c r="G63" s="34" t="s">
        <v>43</v>
      </c>
      <c r="H63" s="33" t="s">
        <v>373</v>
      </c>
      <c r="I63" s="33" t="s">
        <v>341</v>
      </c>
      <c r="J63" s="31" t="s">
        <v>370</v>
      </c>
      <c r="K63" s="33" t="s">
        <v>345</v>
      </c>
      <c r="L63" s="39"/>
    </row>
    <row r="64" ht="36" spans="1:12">
      <c r="A64" s="25" t="s">
        <v>374</v>
      </c>
      <c r="B64" s="28" t="str">
        <f>"XBJ2615062717833"&amp;TEXT(122+ROW(A62),"0000")&amp;""</f>
        <v>XBJ26150627178330184</v>
      </c>
      <c r="C64" s="29">
        <v>62</v>
      </c>
      <c r="D64" s="33" t="s">
        <v>341</v>
      </c>
      <c r="E64" s="33" t="s">
        <v>341</v>
      </c>
      <c r="F64" s="30" t="s">
        <v>375</v>
      </c>
      <c r="G64" s="34" t="s">
        <v>43</v>
      </c>
      <c r="H64" s="33" t="s">
        <v>360</v>
      </c>
      <c r="I64" s="33" t="s">
        <v>341</v>
      </c>
      <c r="J64" s="31" t="s">
        <v>370</v>
      </c>
      <c r="K64" s="33" t="s">
        <v>345</v>
      </c>
      <c r="L64" s="39"/>
    </row>
    <row r="65" ht="24" spans="1:12">
      <c r="A65" s="25" t="s">
        <v>376</v>
      </c>
      <c r="B65" s="28" t="str">
        <f>"XBJ2615062717833"&amp;TEXT(122+ROW(A63),"0000")&amp;""</f>
        <v>XBJ26150627178330185</v>
      </c>
      <c r="C65" s="29">
        <v>63</v>
      </c>
      <c r="D65" s="33" t="s">
        <v>341</v>
      </c>
      <c r="E65" s="33" t="s">
        <v>341</v>
      </c>
      <c r="F65" s="30" t="s">
        <v>377</v>
      </c>
      <c r="G65" s="30" t="s">
        <v>43</v>
      </c>
      <c r="H65" s="33" t="s">
        <v>378</v>
      </c>
      <c r="I65" s="33" t="s">
        <v>341</v>
      </c>
      <c r="J65" s="31" t="s">
        <v>379</v>
      </c>
      <c r="K65" s="33" t="s">
        <v>345</v>
      </c>
      <c r="L65" s="39"/>
    </row>
    <row r="66" ht="27" spans="1:12">
      <c r="A66" s="25" t="s">
        <v>380</v>
      </c>
      <c r="B66" s="28" t="str">
        <f>"XBJ2615062717833"&amp;TEXT(122+ROW(A64),"0000")&amp;""</f>
        <v>XBJ26150627178330186</v>
      </c>
      <c r="C66" s="29">
        <v>64</v>
      </c>
      <c r="D66" s="33" t="s">
        <v>341</v>
      </c>
      <c r="E66" s="33" t="s">
        <v>341</v>
      </c>
      <c r="F66" s="40" t="s">
        <v>381</v>
      </c>
      <c r="G66" s="30" t="s">
        <v>43</v>
      </c>
      <c r="H66" s="40" t="s">
        <v>382</v>
      </c>
      <c r="I66" s="33" t="s">
        <v>341</v>
      </c>
      <c r="J66" s="31" t="s">
        <v>383</v>
      </c>
      <c r="K66" s="33" t="s">
        <v>345</v>
      </c>
      <c r="L66" s="39"/>
    </row>
    <row r="67" ht="40.5" spans="1:12">
      <c r="A67" s="25" t="s">
        <v>384</v>
      </c>
      <c r="B67" s="28" t="str">
        <f>"XBJ2615062717833"&amp;TEXT(122+ROW(A65),"0000")&amp;""</f>
        <v>XBJ26150627178330187</v>
      </c>
      <c r="C67" s="29">
        <v>65</v>
      </c>
      <c r="D67" s="33" t="s">
        <v>341</v>
      </c>
      <c r="E67" s="33" t="s">
        <v>341</v>
      </c>
      <c r="F67" s="40" t="s">
        <v>385</v>
      </c>
      <c r="G67" s="30" t="s">
        <v>43</v>
      </c>
      <c r="H67" s="40" t="s">
        <v>360</v>
      </c>
      <c r="I67" s="33" t="s">
        <v>341</v>
      </c>
      <c r="J67" s="31" t="s">
        <v>383</v>
      </c>
      <c r="K67" s="33" t="s">
        <v>345</v>
      </c>
      <c r="L67" s="39"/>
    </row>
    <row r="68" ht="12.75" spans="1:12">
      <c r="A68" s="41"/>
      <c r="B68" s="42"/>
      <c r="C68" s="41"/>
      <c r="D68" s="41"/>
      <c r="E68" s="41"/>
      <c r="F68" s="41"/>
      <c r="G68" s="41"/>
      <c r="H68" s="41"/>
      <c r="I68" s="41"/>
      <c r="J68" s="41"/>
      <c r="K68" s="41"/>
      <c r="L68" s="39"/>
    </row>
    <row r="69" ht="12.75" spans="1:12">
      <c r="A69" s="41"/>
      <c r="B69" s="42"/>
      <c r="C69" s="41"/>
      <c r="D69" s="41"/>
      <c r="E69" s="41"/>
      <c r="F69" s="41"/>
      <c r="G69" s="41"/>
      <c r="H69" s="41"/>
      <c r="I69" s="41"/>
      <c r="J69" s="41"/>
      <c r="K69" s="41"/>
      <c r="L69" s="39"/>
    </row>
    <row r="70" ht="14.25" spans="1:12">
      <c r="A70" s="41"/>
      <c r="B70" s="42"/>
      <c r="C70" s="41"/>
      <c r="D70" s="41"/>
      <c r="E70" s="41"/>
      <c r="F70" s="41"/>
      <c r="G70" s="43" t="s">
        <v>386</v>
      </c>
      <c r="H70" s="44"/>
      <c r="I70" s="41"/>
      <c r="J70" s="41"/>
      <c r="K70" s="43" t="s">
        <v>387</v>
      </c>
      <c r="L70" s="39"/>
    </row>
    <row r="71" ht="12.75" spans="1:12">
      <c r="A71" s="41"/>
      <c r="B71" s="42"/>
      <c r="C71" s="41"/>
      <c r="D71" s="41"/>
      <c r="E71" s="41"/>
      <c r="F71" s="41"/>
      <c r="G71" s="41"/>
      <c r="H71" s="41"/>
      <c r="I71" s="41"/>
      <c r="J71" s="41"/>
      <c r="K71" s="41"/>
      <c r="L71" s="39"/>
    </row>
    <row r="72" ht="12.75" spans="1:12">
      <c r="A72" s="41"/>
      <c r="B72" s="42"/>
      <c r="C72" s="41"/>
      <c r="D72" s="41"/>
      <c r="E72" s="41"/>
      <c r="F72" s="41"/>
      <c r="G72" s="41"/>
      <c r="H72" s="41"/>
      <c r="I72" s="41"/>
      <c r="J72" s="41"/>
      <c r="K72" s="41"/>
      <c r="L72" s="39"/>
    </row>
    <row r="73" ht="12.75" spans="1:12">
      <c r="A73" s="41"/>
      <c r="B73" s="42"/>
      <c r="C73" s="41"/>
      <c r="D73" s="41"/>
      <c r="E73" s="41"/>
      <c r="F73" s="41"/>
      <c r="G73" s="41"/>
      <c r="H73" s="41"/>
      <c r="I73" s="41"/>
      <c r="J73" s="41"/>
      <c r="K73" s="41"/>
      <c r="L73" s="39"/>
    </row>
    <row r="74" ht="12.75" spans="1:12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39"/>
    </row>
    <row r="75" spans="1:12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39"/>
    </row>
    <row r="76" spans="1:12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39"/>
    </row>
    <row r="77" spans="1:1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39"/>
    </row>
    <row r="78" spans="1:12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39"/>
    </row>
    <row r="79" spans="1:12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39"/>
    </row>
    <row r="80" spans="1:12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39"/>
    </row>
    <row r="81" spans="1:12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39"/>
    </row>
    <row r="82" spans="1:1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39"/>
    </row>
    <row r="83" spans="1:12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39"/>
    </row>
    <row r="84" spans="1:12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39"/>
    </row>
    <row r="85" spans="1:12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39"/>
    </row>
    <row r="86" spans="1:12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39"/>
    </row>
    <row r="87" spans="1:12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39"/>
    </row>
    <row r="88" spans="1:1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39"/>
    </row>
    <row r="89" spans="1:1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普通合格</vt:lpstr>
      <vt:lpstr>普通不合格</vt:lpstr>
      <vt:lpstr>农产品合格</vt:lpstr>
      <vt:lpstr>农产品不合格</vt:lpstr>
      <vt:lpstr>闭环</vt:lpstr>
      <vt:lpstr>专项</vt:lpstr>
      <vt:lpstr>2026年国抽抽检数据</vt:lpstr>
      <vt:lpstr>手打报告（投诉）</vt:lpstr>
      <vt:lpstr>手打合格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2018-05-26T11:28:00Z</dcterms:created>
  <dcterms:modified xsi:type="dcterms:W3CDTF">2026-03-31T07:38:12Z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6B3031DFAC8B408AA387A6E50DEEF187_13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