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Sheet1!$A$3:$Q$82</definedName>
  </definedNames>
  <calcPr calcId="144525"/>
</workbook>
</file>

<file path=xl/sharedStrings.xml><?xml version="1.0" encoding="utf-8"?>
<sst xmlns="http://schemas.openxmlformats.org/spreadsheetml/2006/main" count="314" uniqueCount="172">
  <si>
    <t>伊金霍洛旗个人创业贷款创业补贴资金发放表（2025年发放）</t>
  </si>
  <si>
    <t>序号</t>
  </si>
  <si>
    <t>姓名</t>
  </si>
  <si>
    <t>人员类别</t>
  </si>
  <si>
    <t>营业执照名称</t>
  </si>
  <si>
    <t>放款金额</t>
  </si>
  <si>
    <t>贷款        利率</t>
  </si>
  <si>
    <t>补贴      利率</t>
  </si>
  <si>
    <t>贷款发
放时间</t>
  </si>
  <si>
    <t>贷款到
期时间</t>
  </si>
  <si>
    <t>贷款
状态</t>
  </si>
  <si>
    <t>本季偿
还金额</t>
  </si>
  <si>
    <t>季末贷
款余额</t>
  </si>
  <si>
    <t>补贴开
始日期</t>
  </si>
  <si>
    <t>补贴结
束日期</t>
  </si>
  <si>
    <t>补贴天数</t>
  </si>
  <si>
    <t>补贴资金</t>
  </si>
  <si>
    <t>备注</t>
  </si>
  <si>
    <t>张斌</t>
  </si>
  <si>
    <t>农村自主创业农民</t>
  </si>
  <si>
    <t>伊金霍洛旗张斌的烧烤店</t>
  </si>
  <si>
    <t>未到期</t>
  </si>
  <si>
    <t>牛秀珍</t>
  </si>
  <si>
    <t>伊金霍洛旗名人坊理发店</t>
  </si>
  <si>
    <t>王彩霞</t>
  </si>
  <si>
    <t>伊金霍洛旗海康电子设备中心（个体工商户）</t>
  </si>
  <si>
    <t>殷瑞军</t>
  </si>
  <si>
    <t>伊金霍洛旗惠众家常菜馆</t>
  </si>
  <si>
    <t>边贵</t>
  </si>
  <si>
    <t>复员转业退役军人</t>
  </si>
  <si>
    <t>伊金霍洛旗诚志五金机电工具店</t>
  </si>
  <si>
    <t>张强</t>
  </si>
  <si>
    <t>伊金霍洛旗尚泽美学理发店</t>
  </si>
  <si>
    <t>王日峰</t>
  </si>
  <si>
    <t>伊金霍洛旗萌宠投喂游玩互动家庭农场</t>
  </si>
  <si>
    <t>张智厚</t>
  </si>
  <si>
    <t>伊金霍洛旗车管家汽车装饰中心</t>
  </si>
  <si>
    <t>王文斌</t>
  </si>
  <si>
    <t>高校毕业生</t>
  </si>
  <si>
    <t>伊金霍洛旗塞外北鼓楼羊汤馆</t>
  </si>
  <si>
    <t>郝志赟</t>
  </si>
  <si>
    <t>伊金霍洛旗步大叔老式麻辣烫店</t>
  </si>
  <si>
    <t>到期</t>
  </si>
  <si>
    <t>苗瑞雨</t>
  </si>
  <si>
    <t>伊金霍洛旗惠众鞋行</t>
  </si>
  <si>
    <t>白玉龙</t>
  </si>
  <si>
    <t>伊金霍洛旗中洁厨卫店</t>
  </si>
  <si>
    <t>宋叶</t>
  </si>
  <si>
    <t>伊金霍洛旗王五农村肉店</t>
  </si>
  <si>
    <t>臧在雄</t>
  </si>
  <si>
    <t>伊金霍洛旗美焱灯具店</t>
  </si>
  <si>
    <t>刘华丽</t>
  </si>
  <si>
    <t>伊金霍洛旗塞纳木门店</t>
  </si>
  <si>
    <t>张瑞</t>
  </si>
  <si>
    <t>伊金霍洛旗七波辉鞋服二分店</t>
  </si>
  <si>
    <t>吕猛</t>
  </si>
  <si>
    <t>伊金霍洛旗熊饼记披萨店</t>
  </si>
  <si>
    <t>张明</t>
  </si>
  <si>
    <t>伊金霍洛旗把把胡棋牌室</t>
  </si>
  <si>
    <t>张文婧</t>
  </si>
  <si>
    <t>伊金霍洛旗快乐童年童装店</t>
  </si>
  <si>
    <t>李永</t>
  </si>
  <si>
    <t>伊金霍洛旗美姿内衣店</t>
  </si>
  <si>
    <t>王熙妤</t>
  </si>
  <si>
    <t>农民自主创业农民</t>
  </si>
  <si>
    <t>伊金霍洛旗凯景农业养殖厂</t>
  </si>
  <si>
    <t>苏五则</t>
  </si>
  <si>
    <t>伊金霍洛旗苏武石材加工部</t>
  </si>
  <si>
    <t>王军平</t>
  </si>
  <si>
    <t>伊金霍洛旗鼎和人家饭店</t>
  </si>
  <si>
    <t>冯倩</t>
  </si>
  <si>
    <t>伊金霍洛旗冯倩康复理疗中心门店</t>
  </si>
  <si>
    <t>王军</t>
  </si>
  <si>
    <t>伊金霍洛旗王府大酒店</t>
  </si>
  <si>
    <t>王红智</t>
  </si>
  <si>
    <t>伊金霍洛旗王五水暖太阳能批发部</t>
  </si>
  <si>
    <t>袁慧芳</t>
  </si>
  <si>
    <t>伊金霍洛旗苏布尔嘎镇袁慧芳烟花爆竹零售门市</t>
  </si>
  <si>
    <t>王改玲</t>
  </si>
  <si>
    <t>伊金霍洛旗云玲日用百货店</t>
  </si>
  <si>
    <t>李凤喜</t>
  </si>
  <si>
    <t>伊金霍洛旗李师傅电焊部</t>
  </si>
  <si>
    <t>王建军</t>
  </si>
  <si>
    <t>伊金霍洛旗王建军农村肉干肉批发部</t>
  </si>
  <si>
    <t>孙红亮</t>
  </si>
  <si>
    <t>伊金霍洛旗聚生源私房菜馆</t>
  </si>
  <si>
    <t>孙永平</t>
  </si>
  <si>
    <t>伊金霍洛旗乐家福广告装饰</t>
  </si>
  <si>
    <t>代树飞</t>
  </si>
  <si>
    <t>伊金霍洛旗香桃梳毛厂</t>
  </si>
  <si>
    <t>解有明</t>
  </si>
  <si>
    <t>伊金霍洛旗浩晓畜牧养殖场</t>
  </si>
  <si>
    <t>白会会</t>
  </si>
  <si>
    <t>鄂尔多斯市慧凝养殖有限责任公司</t>
  </si>
  <si>
    <t>李志祥</t>
  </si>
  <si>
    <t>伊金霍洛旗意合农村肉店</t>
  </si>
  <si>
    <t>宋艳平</t>
  </si>
  <si>
    <t>伊金霍洛旗格尚造型店</t>
  </si>
  <si>
    <t>王晓莉</t>
  </si>
  <si>
    <t>伊金霍洛旗木阿烘焙蛋糕坊</t>
  </si>
  <si>
    <t>刘建国</t>
  </si>
  <si>
    <t>伊金霍洛旗锦秀农家菜馆</t>
  </si>
  <si>
    <t>郭勇新</t>
  </si>
  <si>
    <t>伊金霍洛旗郭鑫电气焊加工维修部</t>
  </si>
  <si>
    <t>杜建荣</t>
  </si>
  <si>
    <t>伊金霍洛旗味客饭店</t>
  </si>
  <si>
    <t>郭建军</t>
  </si>
  <si>
    <t>伊金霍洛旗郭建军农家饭店</t>
  </si>
  <si>
    <t>李三女</t>
  </si>
  <si>
    <t>伊金霍洛旗尚艺理发店</t>
  </si>
  <si>
    <t>王瑞平</t>
  </si>
  <si>
    <t>伊金霍洛旗瑞平肉食蔬菜水果调味品大全</t>
  </si>
  <si>
    <t>蒋学伟</t>
  </si>
  <si>
    <t>伊金霍洛旗蒋伟五金电料批发部</t>
  </si>
  <si>
    <t>越秀飞</t>
  </si>
  <si>
    <t>伊金霍洛旗圣越丝网护栏大全</t>
  </si>
  <si>
    <t>高芳</t>
  </si>
  <si>
    <t>伊金霍洛旗爱亲母婴生活馆明珠花园店</t>
  </si>
  <si>
    <t>温治刚</t>
  </si>
  <si>
    <t>伊金霍洛旗治刚利民饭店</t>
  </si>
  <si>
    <t>斯庆</t>
  </si>
  <si>
    <t>伊金霍洛旗斯庆食品加工厂</t>
  </si>
  <si>
    <t>张荣则</t>
  </si>
  <si>
    <t>伊金霍洛旗张荣种养殖场</t>
  </si>
  <si>
    <t>张子荣</t>
  </si>
  <si>
    <t>伊金霍洛旗马石油超市</t>
  </si>
  <si>
    <t>王海艳</t>
  </si>
  <si>
    <t>伊金霍洛旗好鑫饲料批发部</t>
  </si>
  <si>
    <t>杨建军</t>
  </si>
  <si>
    <t>伊金霍洛旗西口情农家酒店</t>
  </si>
  <si>
    <t>狄龙</t>
  </si>
  <si>
    <t>伊金霍洛旗胖二哥农村肉店</t>
  </si>
  <si>
    <t>王建岗</t>
  </si>
  <si>
    <t>伊金霍洛旗建岗种养殖场</t>
  </si>
  <si>
    <t>杨安对</t>
  </si>
  <si>
    <t>伊金霍洛旗杨安对机械租赁站</t>
  </si>
  <si>
    <t>邓建平</t>
  </si>
  <si>
    <t>伊金霍洛旗优你网络宾馆</t>
  </si>
  <si>
    <t>王凤林</t>
  </si>
  <si>
    <t>伊金霍洛旗华欣涂料销售店</t>
  </si>
  <si>
    <t>白慧琴</t>
  </si>
  <si>
    <t>伊金霍洛旗喜胜客饭店</t>
  </si>
  <si>
    <t>贾文喜</t>
  </si>
  <si>
    <t>伊金霍洛旗情农香美食城</t>
  </si>
  <si>
    <t>王志平</t>
  </si>
  <si>
    <t>伊金霍洛旗禾盛园林绿化有限责任公司</t>
  </si>
  <si>
    <t>孙建平</t>
  </si>
  <si>
    <t>伊金霍洛旗军莲盛世宾馆</t>
  </si>
  <si>
    <t>纳仁特古斯</t>
  </si>
  <si>
    <t>伊金霍洛旗旅行者饭店</t>
  </si>
  <si>
    <t>孙有才</t>
  </si>
  <si>
    <t>伊金霍洛旗孙有才农村肉店</t>
  </si>
  <si>
    <t>马飞</t>
  </si>
  <si>
    <t>伊金霍洛旗博仕口腔门诊部</t>
  </si>
  <si>
    <t>刘军</t>
  </si>
  <si>
    <t>伊金霍洛旗聚焦宝贝时尚摄影店</t>
  </si>
  <si>
    <t>康璐</t>
  </si>
  <si>
    <t>伊金霍洛旗康璐美甲美睫工作室</t>
  </si>
  <si>
    <t>高芳芳</t>
  </si>
  <si>
    <t>伊金霍洛旗花之都花卉店</t>
  </si>
  <si>
    <t>张飞林</t>
  </si>
  <si>
    <t>伊金霍洛旗訾大姐饭店</t>
  </si>
  <si>
    <t>吕巧玲</t>
  </si>
  <si>
    <t>伊金霍洛旗花间小肆花坊</t>
  </si>
  <si>
    <t>王刚</t>
  </si>
  <si>
    <t>伊金霍洛旗欣然铁锅焖面烩菜馆</t>
  </si>
  <si>
    <t>崔艳</t>
  </si>
  <si>
    <t>内蒙古易正税务师事务所有限公司</t>
  </si>
  <si>
    <t>白治国</t>
  </si>
  <si>
    <t>伊金霍洛旗皛白肉店</t>
  </si>
  <si>
    <t>高文成</t>
  </si>
  <si>
    <t>伊金霍洛旗绿惠源家庭农牧场农场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</si>
</sst>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_ "/>
    <numFmt numFmtId="178" formatCode="0.0000_ "/>
    <numFmt numFmtId="179" formatCode="yyyy/m/d;@"/>
  </numFmts>
  <fonts count="35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9"/>
      <color rgb="FFFF0000"/>
      <name val="宋体"/>
      <charset val="134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Arial"/>
      <charset val="0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31" fillId="14" borderId="6" applyNumberFormat="0" applyAlignment="0" applyProtection="0">
      <alignment vertical="center"/>
    </xf>
    <xf numFmtId="0" fontId="32" fillId="18" borderId="11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3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179" fontId="6" fillId="0" borderId="1" xfId="49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 wrapText="1"/>
    </xf>
    <xf numFmtId="179" fontId="6" fillId="0" borderId="2" xfId="49" applyNumberFormat="1" applyFont="1" applyFill="1" applyBorder="1" applyAlignment="1" applyProtection="1">
      <alignment horizontal="center" vertical="center"/>
    </xf>
    <xf numFmtId="0" fontId="8" fillId="0" borderId="4" xfId="0" applyFont="1" applyFill="1" applyBorder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78" fontId="6" fillId="0" borderId="4" xfId="0" applyNumberFormat="1" applyFont="1" applyFill="1" applyBorder="1" applyAlignment="1">
      <alignment horizontal="center" vertical="center"/>
    </xf>
    <xf numFmtId="178" fontId="6" fillId="0" borderId="4" xfId="0" applyNumberFormat="1" applyFont="1" applyFill="1" applyBorder="1" applyAlignment="1">
      <alignment horizontal="center" vertical="center" wrapText="1"/>
    </xf>
    <xf numFmtId="179" fontId="6" fillId="0" borderId="4" xfId="49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4" fontId="6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14" fontId="8" fillId="0" borderId="1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3" fontId="10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shrinkToFit="1"/>
    </xf>
    <xf numFmtId="179" fontId="6" fillId="0" borderId="2" xfId="0" applyNumberFormat="1" applyFont="1" applyFill="1" applyBorder="1" applyAlignment="1">
      <alignment horizontal="center" vertical="center" shrinkToFit="1"/>
    </xf>
    <xf numFmtId="179" fontId="7" fillId="0" borderId="2" xfId="0" applyNumberFormat="1" applyFont="1" applyFill="1" applyBorder="1" applyAlignment="1">
      <alignment horizontal="center" vertical="center" wrapText="1"/>
    </xf>
    <xf numFmtId="179" fontId="6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14" fontId="6" fillId="0" borderId="1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79" fontId="8" fillId="0" borderId="1" xfId="49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>
      <alignment vertical="center"/>
    </xf>
    <xf numFmtId="179" fontId="6" fillId="0" borderId="1" xfId="49" applyNumberFormat="1" applyFont="1" applyFill="1" applyBorder="1" applyAlignment="1" applyProtection="1">
      <alignment horizontal="center" vertical="center"/>
    </xf>
    <xf numFmtId="0" fontId="6" fillId="0" borderId="2" xfId="49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7" fontId="6" fillId="0" borderId="2" xfId="49" applyNumberFormat="1" applyFont="1" applyFill="1" applyBorder="1" applyAlignment="1" applyProtection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177" fontId="6" fillId="0" borderId="1" xfId="49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9" fontId="8" fillId="0" borderId="1" xfId="49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14" fontId="8" fillId="0" borderId="1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9" fontId="8" fillId="0" borderId="1" xfId="0" applyNumberFormat="1" applyFont="1" applyFill="1" applyBorder="1" applyAlignment="1">
      <alignment horizontal="center" vertical="center" shrinkToFit="1"/>
    </xf>
    <xf numFmtId="179" fontId="7" fillId="0" borderId="1" xfId="0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  <xf numFmtId="176" fontId="8" fillId="0" borderId="1" xfId="0" applyNumberFormat="1" applyFont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 shrinkToFit="1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2" xfId="4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2"/>
  <sheetViews>
    <sheetView tabSelected="1" zoomScale="90" zoomScaleNormal="90" workbookViewId="0">
      <pane ySplit="3" topLeftCell="A4" activePane="bottomLeft" state="frozen"/>
      <selection/>
      <selection pane="bottomLeft" activeCell="F8" sqref="F8"/>
    </sheetView>
  </sheetViews>
  <sheetFormatPr defaultColWidth="9" defaultRowHeight="13.5"/>
  <cols>
    <col min="1" max="1" width="2.625" style="7" customWidth="1"/>
    <col min="2" max="2" width="7.375" style="7" customWidth="1"/>
    <col min="3" max="4" width="9" style="7"/>
    <col min="5" max="5" width="8.46666666666667" style="8" customWidth="1"/>
    <col min="6" max="6" width="6.95" style="7" customWidth="1"/>
    <col min="7" max="7" width="7.5" style="7" customWidth="1"/>
    <col min="8" max="8" width="10.375" style="7"/>
    <col min="9" max="9" width="10.125" style="7"/>
    <col min="10" max="10" width="6.625" style="8" customWidth="1"/>
    <col min="11" max="11" width="10.9666666666667" style="7" customWidth="1"/>
    <col min="12" max="12" width="7.49166666666667" style="8" customWidth="1"/>
    <col min="13" max="13" width="10.125" style="7"/>
    <col min="14" max="14" width="10.375" style="7"/>
    <col min="15" max="15" width="4.875" style="7" customWidth="1"/>
    <col min="16" max="16" width="9.3" style="9" customWidth="1"/>
    <col min="17" max="17" width="9" style="10"/>
    <col min="18" max="18" width="9.25"/>
  </cols>
  <sheetData>
    <row r="1" s="1" customFormat="1" ht="29" customHeight="1" spans="1:17">
      <c r="A1" s="11" t="s">
        <v>0</v>
      </c>
      <c r="B1" s="11"/>
      <c r="C1" s="12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55"/>
      <c r="Q1" s="11"/>
    </row>
    <row r="2" s="1" customFormat="1" ht="25" customHeight="1" spans="1:17">
      <c r="A2" s="12"/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  <c r="M2" s="12"/>
      <c r="N2" s="56"/>
      <c r="O2" s="12"/>
      <c r="P2" s="13"/>
      <c r="Q2" s="56"/>
    </row>
    <row r="3" s="2" customFormat="1" ht="40" customHeight="1" spans="1:17">
      <c r="A3" s="14" t="s">
        <v>1</v>
      </c>
      <c r="B3" s="15" t="s">
        <v>2</v>
      </c>
      <c r="C3" s="15" t="s">
        <v>3</v>
      </c>
      <c r="D3" s="15" t="s">
        <v>4</v>
      </c>
      <c r="E3" s="16" t="s">
        <v>5</v>
      </c>
      <c r="F3" s="17" t="s">
        <v>6</v>
      </c>
      <c r="G3" s="17" t="s">
        <v>7</v>
      </c>
      <c r="H3" s="15" t="s">
        <v>8</v>
      </c>
      <c r="I3" s="15" t="s">
        <v>9</v>
      </c>
      <c r="J3" s="15" t="s">
        <v>10</v>
      </c>
      <c r="K3" s="16" t="s">
        <v>11</v>
      </c>
      <c r="L3" s="16" t="s">
        <v>12</v>
      </c>
      <c r="M3" s="15" t="s">
        <v>13</v>
      </c>
      <c r="N3" s="15" t="s">
        <v>14</v>
      </c>
      <c r="O3" s="15" t="s">
        <v>15</v>
      </c>
      <c r="P3" s="17" t="s">
        <v>16</v>
      </c>
      <c r="Q3" s="15" t="s">
        <v>17</v>
      </c>
    </row>
    <row r="4" ht="45" spans="1:17">
      <c r="A4" s="18">
        <v>1</v>
      </c>
      <c r="B4" s="19" t="s">
        <v>18</v>
      </c>
      <c r="C4" s="20" t="s">
        <v>19</v>
      </c>
      <c r="D4" s="20" t="s">
        <v>20</v>
      </c>
      <c r="E4" s="20">
        <v>300000</v>
      </c>
      <c r="F4" s="18">
        <v>4.15</v>
      </c>
      <c r="G4" s="18">
        <v>2.075</v>
      </c>
      <c r="H4" s="21">
        <v>45714</v>
      </c>
      <c r="I4" s="21">
        <v>46808</v>
      </c>
      <c r="J4" s="57" t="s">
        <v>21</v>
      </c>
      <c r="K4" s="18">
        <v>0</v>
      </c>
      <c r="L4" s="20">
        <v>300000</v>
      </c>
      <c r="M4" s="58">
        <v>45991</v>
      </c>
      <c r="N4" s="58">
        <v>46194</v>
      </c>
      <c r="O4" s="18">
        <f>N4-M4</f>
        <v>203</v>
      </c>
      <c r="P4" s="59">
        <f t="shared" ref="P4:P11" si="0">E4*G4/100*O4/360</f>
        <v>3510.20833333333</v>
      </c>
      <c r="Q4" s="86"/>
    </row>
    <row r="5" ht="45" spans="1:17">
      <c r="A5" s="18">
        <v>2</v>
      </c>
      <c r="B5" s="19" t="s">
        <v>22</v>
      </c>
      <c r="C5" s="20" t="s">
        <v>19</v>
      </c>
      <c r="D5" s="20" t="s">
        <v>23</v>
      </c>
      <c r="E5" s="20">
        <v>300000</v>
      </c>
      <c r="F5" s="18">
        <v>4.15</v>
      </c>
      <c r="G5" s="18">
        <v>2.075</v>
      </c>
      <c r="H5" s="21">
        <v>45714</v>
      </c>
      <c r="I5" s="21">
        <v>46808</v>
      </c>
      <c r="J5" s="57" t="s">
        <v>21</v>
      </c>
      <c r="K5" s="18">
        <v>0</v>
      </c>
      <c r="L5" s="20">
        <v>300000</v>
      </c>
      <c r="M5" s="58">
        <v>45991</v>
      </c>
      <c r="N5" s="58">
        <v>46194</v>
      </c>
      <c r="O5" s="18">
        <f>N5-M5</f>
        <v>203</v>
      </c>
      <c r="P5" s="59">
        <f t="shared" si="0"/>
        <v>3510.20833333333</v>
      </c>
      <c r="Q5" s="86"/>
    </row>
    <row r="6" s="3" customFormat="1" ht="45" spans="1:17">
      <c r="A6" s="22">
        <v>3</v>
      </c>
      <c r="B6" s="19" t="s">
        <v>24</v>
      </c>
      <c r="C6" s="20" t="s">
        <v>19</v>
      </c>
      <c r="D6" s="20" t="s">
        <v>25</v>
      </c>
      <c r="E6" s="20">
        <v>200000</v>
      </c>
      <c r="F6" s="22">
        <v>4.15</v>
      </c>
      <c r="G6" s="22">
        <v>2.075</v>
      </c>
      <c r="H6" s="21">
        <v>45720</v>
      </c>
      <c r="I6" s="21">
        <v>46815</v>
      </c>
      <c r="J6" s="60" t="s">
        <v>21</v>
      </c>
      <c r="K6" s="22">
        <v>0</v>
      </c>
      <c r="L6" s="20">
        <v>200000</v>
      </c>
      <c r="M6" s="58">
        <v>45991</v>
      </c>
      <c r="N6" s="58">
        <v>46194</v>
      </c>
      <c r="O6" s="22">
        <f>N6-M6</f>
        <v>203</v>
      </c>
      <c r="P6" s="61">
        <f t="shared" si="0"/>
        <v>2340.13888888889</v>
      </c>
      <c r="Q6" s="87"/>
    </row>
    <row r="7" ht="33.75" spans="1:17">
      <c r="A7" s="22">
        <v>4</v>
      </c>
      <c r="B7" s="19" t="s">
        <v>26</v>
      </c>
      <c r="C7" s="20" t="s">
        <v>19</v>
      </c>
      <c r="D7" s="20" t="s">
        <v>27</v>
      </c>
      <c r="E7" s="20">
        <v>200000</v>
      </c>
      <c r="F7" s="18">
        <v>4.15</v>
      </c>
      <c r="G7" s="18">
        <v>2.075</v>
      </c>
      <c r="H7" s="21">
        <v>45720</v>
      </c>
      <c r="I7" s="21">
        <v>46815</v>
      </c>
      <c r="J7" s="57" t="s">
        <v>21</v>
      </c>
      <c r="K7" s="18">
        <v>0</v>
      </c>
      <c r="L7" s="20">
        <v>200000</v>
      </c>
      <c r="M7" s="58">
        <v>45991</v>
      </c>
      <c r="N7" s="58">
        <v>46194</v>
      </c>
      <c r="O7" s="18">
        <f>N7-M7</f>
        <v>203</v>
      </c>
      <c r="P7" s="59">
        <f t="shared" si="0"/>
        <v>2340.13888888889</v>
      </c>
      <c r="Q7" s="86"/>
    </row>
    <row r="8" ht="45" spans="1:17">
      <c r="A8" s="22">
        <v>5</v>
      </c>
      <c r="B8" s="19" t="s">
        <v>28</v>
      </c>
      <c r="C8" s="20" t="s">
        <v>29</v>
      </c>
      <c r="D8" s="20" t="s">
        <v>30</v>
      </c>
      <c r="E8" s="20">
        <v>150000</v>
      </c>
      <c r="F8" s="18">
        <v>4.15</v>
      </c>
      <c r="G8" s="18">
        <v>2.075</v>
      </c>
      <c r="H8" s="21">
        <v>45734</v>
      </c>
      <c r="I8" s="21">
        <v>46829</v>
      </c>
      <c r="J8" s="57" t="s">
        <v>21</v>
      </c>
      <c r="K8" s="18">
        <v>0</v>
      </c>
      <c r="L8" s="20">
        <v>150000</v>
      </c>
      <c r="M8" s="58">
        <v>45991</v>
      </c>
      <c r="N8" s="58">
        <v>46194</v>
      </c>
      <c r="O8" s="18">
        <f t="shared" ref="O8:O14" si="1">N8-M8</f>
        <v>203</v>
      </c>
      <c r="P8" s="59">
        <f t="shared" si="0"/>
        <v>1755.10416666667</v>
      </c>
      <c r="Q8" s="86"/>
    </row>
    <row r="9" ht="33.75" spans="1:17">
      <c r="A9" s="22">
        <v>6</v>
      </c>
      <c r="B9" s="19" t="s">
        <v>31</v>
      </c>
      <c r="C9" s="20" t="s">
        <v>19</v>
      </c>
      <c r="D9" s="20" t="s">
        <v>32</v>
      </c>
      <c r="E9" s="20">
        <v>300000</v>
      </c>
      <c r="F9" s="18">
        <v>4.15</v>
      </c>
      <c r="G9" s="18">
        <v>2.075</v>
      </c>
      <c r="H9" s="21">
        <v>45735</v>
      </c>
      <c r="I9" s="21">
        <v>46830</v>
      </c>
      <c r="J9" s="57" t="s">
        <v>21</v>
      </c>
      <c r="K9" s="18">
        <v>0</v>
      </c>
      <c r="L9" s="20">
        <v>300000</v>
      </c>
      <c r="M9" s="58">
        <v>45991</v>
      </c>
      <c r="N9" s="58">
        <v>46194</v>
      </c>
      <c r="O9" s="18">
        <f t="shared" si="1"/>
        <v>203</v>
      </c>
      <c r="P9" s="59">
        <f t="shared" si="0"/>
        <v>3510.20833333333</v>
      </c>
      <c r="Q9" s="86"/>
    </row>
    <row r="10" ht="45" spans="1:17">
      <c r="A10" s="22">
        <v>7</v>
      </c>
      <c r="B10" s="19" t="s">
        <v>33</v>
      </c>
      <c r="C10" s="20" t="s">
        <v>19</v>
      </c>
      <c r="D10" s="20" t="s">
        <v>34</v>
      </c>
      <c r="E10" s="20">
        <v>300000</v>
      </c>
      <c r="F10" s="18">
        <v>4.15</v>
      </c>
      <c r="G10" s="18">
        <v>2.075</v>
      </c>
      <c r="H10" s="21">
        <v>45738</v>
      </c>
      <c r="I10" s="21">
        <v>46832</v>
      </c>
      <c r="J10" s="57" t="s">
        <v>21</v>
      </c>
      <c r="K10" s="18">
        <v>0</v>
      </c>
      <c r="L10" s="20">
        <v>300000</v>
      </c>
      <c r="M10" s="58">
        <v>45991</v>
      </c>
      <c r="N10" s="58">
        <v>46194</v>
      </c>
      <c r="O10" s="18">
        <f t="shared" si="1"/>
        <v>203</v>
      </c>
      <c r="P10" s="59">
        <f t="shared" si="0"/>
        <v>3510.20833333333</v>
      </c>
      <c r="Q10" s="86"/>
    </row>
    <row r="11" ht="33.75" spans="1:17">
      <c r="A11" s="22">
        <v>8</v>
      </c>
      <c r="B11" s="19" t="s">
        <v>35</v>
      </c>
      <c r="C11" s="20" t="s">
        <v>19</v>
      </c>
      <c r="D11" s="20" t="s">
        <v>36</v>
      </c>
      <c r="E11" s="20">
        <v>300000</v>
      </c>
      <c r="F11" s="18">
        <v>4.15</v>
      </c>
      <c r="G11" s="18">
        <v>2.075</v>
      </c>
      <c r="H11" s="21">
        <v>45744</v>
      </c>
      <c r="I11" s="21">
        <v>46839</v>
      </c>
      <c r="J11" s="57" t="s">
        <v>21</v>
      </c>
      <c r="K11" s="18">
        <v>0</v>
      </c>
      <c r="L11" s="20">
        <v>300000</v>
      </c>
      <c r="M11" s="58">
        <v>45991</v>
      </c>
      <c r="N11" s="58">
        <v>46194</v>
      </c>
      <c r="O11" s="18">
        <f t="shared" si="1"/>
        <v>203</v>
      </c>
      <c r="P11" s="59">
        <f t="shared" si="0"/>
        <v>3510.20833333333</v>
      </c>
      <c r="Q11" s="86"/>
    </row>
    <row r="12" s="3" customFormat="1" spans="1:17">
      <c r="A12" s="23">
        <v>9</v>
      </c>
      <c r="B12" s="24" t="s">
        <v>37</v>
      </c>
      <c r="C12" s="24" t="s">
        <v>38</v>
      </c>
      <c r="D12" s="25" t="s">
        <v>39</v>
      </c>
      <c r="E12" s="25">
        <v>200000</v>
      </c>
      <c r="F12" s="24">
        <v>4.15</v>
      </c>
      <c r="G12" s="25">
        <f>F12/2</f>
        <v>2.075</v>
      </c>
      <c r="H12" s="26">
        <v>45683</v>
      </c>
      <c r="I12" s="26">
        <v>46777</v>
      </c>
      <c r="J12" s="23" t="s">
        <v>21</v>
      </c>
      <c r="K12" s="23">
        <v>0</v>
      </c>
      <c r="L12" s="25">
        <v>190000</v>
      </c>
      <c r="M12" s="62">
        <v>45991</v>
      </c>
      <c r="N12" s="63">
        <v>46194</v>
      </c>
      <c r="O12" s="23">
        <f t="shared" si="1"/>
        <v>203</v>
      </c>
      <c r="P12" s="64">
        <f>L12*G12/100*O12/360</f>
        <v>2223.13194444444</v>
      </c>
      <c r="Q12" s="88"/>
    </row>
    <row r="13" s="3" customFormat="1" spans="1:17">
      <c r="A13" s="27"/>
      <c r="B13" s="28"/>
      <c r="C13" s="28"/>
      <c r="D13" s="29"/>
      <c r="E13" s="29"/>
      <c r="F13" s="28"/>
      <c r="G13" s="29"/>
      <c r="H13" s="30"/>
      <c r="I13" s="30"/>
      <c r="J13" s="27"/>
      <c r="K13" s="27"/>
      <c r="L13" s="29"/>
      <c r="M13" s="65"/>
      <c r="N13" s="66"/>
      <c r="O13" s="27"/>
      <c r="P13" s="67"/>
      <c r="Q13" s="89"/>
    </row>
    <row r="14" s="3" customFormat="1" spans="1:17">
      <c r="A14" s="31"/>
      <c r="B14" s="32"/>
      <c r="C14" s="32"/>
      <c r="D14" s="33"/>
      <c r="E14" s="33"/>
      <c r="F14" s="32"/>
      <c r="G14" s="33"/>
      <c r="H14" s="34"/>
      <c r="I14" s="34"/>
      <c r="J14" s="31"/>
      <c r="K14" s="31"/>
      <c r="L14" s="33"/>
      <c r="M14" s="68"/>
      <c r="N14" s="69"/>
      <c r="O14" s="31"/>
      <c r="P14" s="70"/>
      <c r="Q14" s="90"/>
    </row>
    <row r="15" s="4" customFormat="1" ht="45" spans="1:17">
      <c r="A15" s="35">
        <v>10</v>
      </c>
      <c r="B15" s="36" t="s">
        <v>40</v>
      </c>
      <c r="C15" s="37" t="s">
        <v>19</v>
      </c>
      <c r="D15" s="37" t="s">
        <v>41</v>
      </c>
      <c r="E15" s="37">
        <v>250000</v>
      </c>
      <c r="F15" s="36">
        <v>4.15</v>
      </c>
      <c r="G15" s="37">
        <f t="shared" ref="G15:G29" si="2">F15/2</f>
        <v>2.075</v>
      </c>
      <c r="H15" s="38">
        <v>45720</v>
      </c>
      <c r="I15" s="38">
        <v>46815</v>
      </c>
      <c r="J15" s="71" t="s">
        <v>42</v>
      </c>
      <c r="K15" s="72">
        <v>250000</v>
      </c>
      <c r="L15" s="37">
        <v>0</v>
      </c>
      <c r="M15" s="73">
        <v>45991</v>
      </c>
      <c r="N15" s="73">
        <v>46183</v>
      </c>
      <c r="O15" s="72">
        <f t="shared" ref="O15:O25" si="3">N15-M15</f>
        <v>192</v>
      </c>
      <c r="P15" s="74">
        <f t="shared" ref="P15:P28" si="4">E15*G15/100*O15/360</f>
        <v>2766.66666666667</v>
      </c>
      <c r="Q15" s="91"/>
    </row>
    <row r="16" ht="33.75" spans="1:17">
      <c r="A16" s="22">
        <v>11</v>
      </c>
      <c r="B16" s="19" t="s">
        <v>43</v>
      </c>
      <c r="C16" s="20" t="s">
        <v>19</v>
      </c>
      <c r="D16" s="20" t="s">
        <v>44</v>
      </c>
      <c r="E16" s="20">
        <v>300000</v>
      </c>
      <c r="F16" s="19">
        <v>4.15</v>
      </c>
      <c r="G16" s="20">
        <f t="shared" si="2"/>
        <v>2.075</v>
      </c>
      <c r="H16" s="21">
        <v>45722</v>
      </c>
      <c r="I16" s="21">
        <v>46815</v>
      </c>
      <c r="J16" s="57" t="s">
        <v>21</v>
      </c>
      <c r="K16" s="18">
        <v>0</v>
      </c>
      <c r="L16" s="20">
        <v>300000</v>
      </c>
      <c r="M16" s="58">
        <v>45991</v>
      </c>
      <c r="N16" s="58">
        <v>46194</v>
      </c>
      <c r="O16" s="18">
        <f t="shared" si="3"/>
        <v>203</v>
      </c>
      <c r="P16" s="59">
        <f t="shared" si="4"/>
        <v>3510.20833333333</v>
      </c>
      <c r="Q16" s="86"/>
    </row>
    <row r="17" ht="45" spans="1:17">
      <c r="A17" s="22">
        <v>12</v>
      </c>
      <c r="B17" s="19" t="s">
        <v>45</v>
      </c>
      <c r="C17" s="20" t="s">
        <v>19</v>
      </c>
      <c r="D17" s="20" t="s">
        <v>46</v>
      </c>
      <c r="E17" s="20">
        <v>300000</v>
      </c>
      <c r="F17" s="19">
        <v>4.15</v>
      </c>
      <c r="G17" s="20">
        <f t="shared" si="2"/>
        <v>2.075</v>
      </c>
      <c r="H17" s="21">
        <v>45727</v>
      </c>
      <c r="I17" s="21">
        <v>46821</v>
      </c>
      <c r="J17" s="57" t="s">
        <v>21</v>
      </c>
      <c r="K17" s="18">
        <v>0</v>
      </c>
      <c r="L17" s="20">
        <v>300000</v>
      </c>
      <c r="M17" s="58">
        <v>45991</v>
      </c>
      <c r="N17" s="58">
        <v>46194</v>
      </c>
      <c r="O17" s="18">
        <f t="shared" si="3"/>
        <v>203</v>
      </c>
      <c r="P17" s="59">
        <f t="shared" si="4"/>
        <v>3510.20833333333</v>
      </c>
      <c r="Q17" s="86"/>
    </row>
    <row r="18" ht="45" spans="1:17">
      <c r="A18" s="22">
        <v>13</v>
      </c>
      <c r="B18" s="19" t="s">
        <v>47</v>
      </c>
      <c r="C18" s="20" t="s">
        <v>19</v>
      </c>
      <c r="D18" s="20" t="s">
        <v>48</v>
      </c>
      <c r="E18" s="20">
        <v>150000</v>
      </c>
      <c r="F18" s="19">
        <v>4.15</v>
      </c>
      <c r="G18" s="20">
        <f t="shared" si="2"/>
        <v>2.075</v>
      </c>
      <c r="H18" s="21">
        <v>45726</v>
      </c>
      <c r="I18" s="21">
        <v>46821</v>
      </c>
      <c r="J18" s="57" t="s">
        <v>21</v>
      </c>
      <c r="K18" s="18">
        <v>0</v>
      </c>
      <c r="L18" s="20">
        <v>150000</v>
      </c>
      <c r="M18" s="58">
        <v>45991</v>
      </c>
      <c r="N18" s="58">
        <v>46194</v>
      </c>
      <c r="O18" s="18">
        <f t="shared" si="3"/>
        <v>203</v>
      </c>
      <c r="P18" s="59">
        <f t="shared" si="4"/>
        <v>1755.10416666667</v>
      </c>
      <c r="Q18" s="86"/>
    </row>
    <row r="19" ht="45" spans="1:17">
      <c r="A19" s="22">
        <v>14</v>
      </c>
      <c r="B19" s="19" t="s">
        <v>49</v>
      </c>
      <c r="C19" s="20" t="s">
        <v>19</v>
      </c>
      <c r="D19" s="20" t="s">
        <v>50</v>
      </c>
      <c r="E19" s="20">
        <v>300000</v>
      </c>
      <c r="F19" s="19">
        <v>4.15</v>
      </c>
      <c r="G19" s="20">
        <f t="shared" si="2"/>
        <v>2.075</v>
      </c>
      <c r="H19" s="21">
        <v>45728</v>
      </c>
      <c r="I19" s="21">
        <v>46822</v>
      </c>
      <c r="J19" s="57" t="s">
        <v>21</v>
      </c>
      <c r="K19" s="18">
        <v>0</v>
      </c>
      <c r="L19" s="20">
        <v>300000</v>
      </c>
      <c r="M19" s="58">
        <v>45991</v>
      </c>
      <c r="N19" s="58">
        <v>46194</v>
      </c>
      <c r="O19" s="18">
        <f t="shared" si="3"/>
        <v>203</v>
      </c>
      <c r="P19" s="59">
        <f t="shared" si="4"/>
        <v>3510.20833333333</v>
      </c>
      <c r="Q19" s="86"/>
    </row>
    <row r="20" ht="45" spans="1:17">
      <c r="A20" s="22">
        <v>15</v>
      </c>
      <c r="B20" s="19" t="s">
        <v>51</v>
      </c>
      <c r="C20" s="20" t="s">
        <v>19</v>
      </c>
      <c r="D20" s="20" t="s">
        <v>52</v>
      </c>
      <c r="E20" s="20">
        <v>200000</v>
      </c>
      <c r="F20" s="19">
        <v>4.15</v>
      </c>
      <c r="G20" s="20">
        <f t="shared" si="2"/>
        <v>2.075</v>
      </c>
      <c r="H20" s="21">
        <v>45733</v>
      </c>
      <c r="I20" s="21">
        <v>46828</v>
      </c>
      <c r="J20" s="57" t="s">
        <v>21</v>
      </c>
      <c r="K20" s="18">
        <v>0</v>
      </c>
      <c r="L20" s="20">
        <v>200000</v>
      </c>
      <c r="M20" s="58">
        <v>45991</v>
      </c>
      <c r="N20" s="58">
        <v>46194</v>
      </c>
      <c r="O20" s="18">
        <f t="shared" si="3"/>
        <v>203</v>
      </c>
      <c r="P20" s="59">
        <f t="shared" si="4"/>
        <v>2340.13888888889</v>
      </c>
      <c r="Q20" s="86"/>
    </row>
    <row r="21" ht="33.75" spans="1:17">
      <c r="A21" s="22">
        <v>16</v>
      </c>
      <c r="B21" s="19" t="s">
        <v>53</v>
      </c>
      <c r="C21" s="20" t="s">
        <v>19</v>
      </c>
      <c r="D21" s="20" t="s">
        <v>54</v>
      </c>
      <c r="E21" s="20">
        <v>300000</v>
      </c>
      <c r="F21" s="19">
        <v>4.15</v>
      </c>
      <c r="G21" s="20">
        <f t="shared" si="2"/>
        <v>2.075</v>
      </c>
      <c r="H21" s="21">
        <v>45737</v>
      </c>
      <c r="I21" s="21">
        <v>46830</v>
      </c>
      <c r="J21" s="57" t="s">
        <v>21</v>
      </c>
      <c r="K21" s="18">
        <v>0</v>
      </c>
      <c r="L21" s="20">
        <v>300000</v>
      </c>
      <c r="M21" s="58">
        <v>45991</v>
      </c>
      <c r="N21" s="58">
        <v>46194</v>
      </c>
      <c r="O21" s="18">
        <f t="shared" si="3"/>
        <v>203</v>
      </c>
      <c r="P21" s="59">
        <f t="shared" si="4"/>
        <v>3510.20833333333</v>
      </c>
      <c r="Q21" s="86"/>
    </row>
    <row r="22" ht="45" spans="1:17">
      <c r="A22" s="22">
        <v>17</v>
      </c>
      <c r="B22" s="19" t="s">
        <v>55</v>
      </c>
      <c r="C22" s="20" t="s">
        <v>19</v>
      </c>
      <c r="D22" s="20" t="s">
        <v>56</v>
      </c>
      <c r="E22" s="20">
        <v>200000</v>
      </c>
      <c r="F22" s="19">
        <v>4.15</v>
      </c>
      <c r="G22" s="20">
        <f t="shared" si="2"/>
        <v>2.075</v>
      </c>
      <c r="H22" s="21">
        <v>45742</v>
      </c>
      <c r="I22" s="21">
        <v>46831</v>
      </c>
      <c r="J22" s="57" t="s">
        <v>21</v>
      </c>
      <c r="K22" s="18">
        <v>0</v>
      </c>
      <c r="L22" s="20">
        <v>200000</v>
      </c>
      <c r="M22" s="58">
        <v>45991</v>
      </c>
      <c r="N22" s="58">
        <v>46194</v>
      </c>
      <c r="O22" s="18">
        <f t="shared" si="3"/>
        <v>203</v>
      </c>
      <c r="P22" s="59">
        <f t="shared" si="4"/>
        <v>2340.13888888889</v>
      </c>
      <c r="Q22" s="86"/>
    </row>
    <row r="23" ht="33.75" spans="1:17">
      <c r="A23" s="22">
        <v>18</v>
      </c>
      <c r="B23" s="19" t="s">
        <v>57</v>
      </c>
      <c r="C23" s="19" t="s">
        <v>38</v>
      </c>
      <c r="D23" s="20" t="s">
        <v>58</v>
      </c>
      <c r="E23" s="20">
        <v>300000</v>
      </c>
      <c r="F23" s="19">
        <v>4.15</v>
      </c>
      <c r="G23" s="20">
        <f t="shared" si="2"/>
        <v>2.075</v>
      </c>
      <c r="H23" s="21">
        <v>45740</v>
      </c>
      <c r="I23" s="21">
        <v>46835</v>
      </c>
      <c r="J23" s="57" t="s">
        <v>21</v>
      </c>
      <c r="K23" s="18">
        <v>0</v>
      </c>
      <c r="L23" s="20">
        <v>300000</v>
      </c>
      <c r="M23" s="58">
        <v>45991</v>
      </c>
      <c r="N23" s="58">
        <v>46194</v>
      </c>
      <c r="O23" s="18">
        <f t="shared" si="3"/>
        <v>203</v>
      </c>
      <c r="P23" s="59">
        <f t="shared" si="4"/>
        <v>3510.20833333333</v>
      </c>
      <c r="Q23" s="86"/>
    </row>
    <row r="24" ht="26" customHeight="1" spans="1:17">
      <c r="A24" s="23">
        <v>19</v>
      </c>
      <c r="B24" s="24" t="s">
        <v>59</v>
      </c>
      <c r="C24" s="24" t="s">
        <v>38</v>
      </c>
      <c r="D24" s="25" t="s">
        <v>60</v>
      </c>
      <c r="E24" s="25">
        <v>200000</v>
      </c>
      <c r="F24" s="24">
        <v>4.15</v>
      </c>
      <c r="G24" s="25">
        <f t="shared" si="2"/>
        <v>2.075</v>
      </c>
      <c r="H24" s="26">
        <v>45742</v>
      </c>
      <c r="I24" s="26">
        <v>46837</v>
      </c>
      <c r="J24" s="75" t="s">
        <v>21</v>
      </c>
      <c r="K24">
        <v>0</v>
      </c>
      <c r="L24" s="20">
        <v>200000</v>
      </c>
      <c r="M24" s="58">
        <v>45991</v>
      </c>
      <c r="N24" s="58">
        <v>46162</v>
      </c>
      <c r="O24" s="18">
        <f t="shared" si="3"/>
        <v>171</v>
      </c>
      <c r="P24" s="59">
        <f>L24*G24/100*O24/360</f>
        <v>1971.25</v>
      </c>
      <c r="Q24" s="92"/>
    </row>
    <row r="25" spans="1:17">
      <c r="A25" s="31"/>
      <c r="B25" s="32"/>
      <c r="C25" s="32"/>
      <c r="D25" s="33"/>
      <c r="E25" s="33"/>
      <c r="F25" s="32"/>
      <c r="G25" s="33"/>
      <c r="H25" s="34"/>
      <c r="I25" s="34"/>
      <c r="J25" s="76"/>
      <c r="K25" s="77">
        <v>149308.34</v>
      </c>
      <c r="L25" s="20">
        <v>50691.66</v>
      </c>
      <c r="M25" s="58">
        <v>46162</v>
      </c>
      <c r="N25" s="58">
        <v>46194</v>
      </c>
      <c r="O25" s="18">
        <f t="shared" si="3"/>
        <v>32</v>
      </c>
      <c r="P25" s="59">
        <f>L25*G24/100*O25/360</f>
        <v>93.4979506666667</v>
      </c>
      <c r="Q25" s="93"/>
    </row>
    <row r="26" ht="45" spans="1:17">
      <c r="A26" s="22">
        <v>20</v>
      </c>
      <c r="B26" s="19" t="s">
        <v>61</v>
      </c>
      <c r="C26" s="20" t="s">
        <v>19</v>
      </c>
      <c r="D26" s="20" t="s">
        <v>62</v>
      </c>
      <c r="E26" s="20">
        <v>200000</v>
      </c>
      <c r="F26" s="19">
        <v>4.15</v>
      </c>
      <c r="G26" s="20">
        <f>F26/2</f>
        <v>2.075</v>
      </c>
      <c r="H26" s="21">
        <v>45744</v>
      </c>
      <c r="I26" s="21">
        <v>46839</v>
      </c>
      <c r="J26" s="57" t="s">
        <v>21</v>
      </c>
      <c r="K26" s="18">
        <v>0</v>
      </c>
      <c r="L26" s="20">
        <v>200000</v>
      </c>
      <c r="M26" s="58">
        <v>45991</v>
      </c>
      <c r="N26" s="58">
        <v>46194</v>
      </c>
      <c r="O26" s="18">
        <f t="shared" ref="O25:O42" si="5">N26-M26</f>
        <v>203</v>
      </c>
      <c r="P26" s="59">
        <f>E26*G26/100*O26/360</f>
        <v>2340.13888888889</v>
      </c>
      <c r="Q26" s="86"/>
    </row>
    <row r="27" ht="56.25" spans="1:17">
      <c r="A27" s="22">
        <v>21</v>
      </c>
      <c r="B27" s="19" t="s">
        <v>63</v>
      </c>
      <c r="C27" s="20" t="s">
        <v>64</v>
      </c>
      <c r="D27" s="20" t="s">
        <v>65</v>
      </c>
      <c r="E27" s="20">
        <v>300000</v>
      </c>
      <c r="F27" s="39">
        <v>4.1496</v>
      </c>
      <c r="G27" s="40">
        <f>F27/2</f>
        <v>2.0748</v>
      </c>
      <c r="H27" s="41">
        <v>45681</v>
      </c>
      <c r="I27" s="78">
        <v>46762</v>
      </c>
      <c r="J27" s="57" t="s">
        <v>21</v>
      </c>
      <c r="K27" s="18">
        <v>0</v>
      </c>
      <c r="L27" s="20">
        <v>300000</v>
      </c>
      <c r="M27" s="58">
        <v>45991</v>
      </c>
      <c r="N27" s="58">
        <v>46194</v>
      </c>
      <c r="O27" s="18">
        <f t="shared" si="5"/>
        <v>203</v>
      </c>
      <c r="P27" s="59">
        <f>E27*G27/100*O27/360</f>
        <v>3509.87</v>
      </c>
      <c r="Q27" s="86"/>
    </row>
    <row r="28" s="4" customFormat="1" ht="26" customHeight="1" spans="1:18">
      <c r="A28" s="42">
        <v>22</v>
      </c>
      <c r="B28" s="43" t="s">
        <v>66</v>
      </c>
      <c r="C28" s="44" t="s">
        <v>19</v>
      </c>
      <c r="D28" s="44" t="s">
        <v>67</v>
      </c>
      <c r="E28" s="44">
        <v>100000</v>
      </c>
      <c r="F28" s="45">
        <v>4.1496</v>
      </c>
      <c r="G28" s="46">
        <f>F28/2</f>
        <v>2.0748</v>
      </c>
      <c r="H28" s="47">
        <v>45713</v>
      </c>
      <c r="I28" s="79">
        <v>46037</v>
      </c>
      <c r="J28" s="42" t="s">
        <v>42</v>
      </c>
      <c r="K28" s="72">
        <v>0</v>
      </c>
      <c r="L28" s="37">
        <v>50200</v>
      </c>
      <c r="M28" s="73">
        <v>45991</v>
      </c>
      <c r="N28" s="80">
        <v>46026</v>
      </c>
      <c r="O28" s="72">
        <f t="shared" si="5"/>
        <v>35</v>
      </c>
      <c r="P28" s="74">
        <f>L28*G28/100*O28/360</f>
        <v>101.261766666667</v>
      </c>
      <c r="Q28" s="94"/>
      <c r="R28" s="95"/>
    </row>
    <row r="29" s="4" customFormat="1" ht="36" customHeight="1" spans="1:18">
      <c r="A29" s="48"/>
      <c r="B29" s="49"/>
      <c r="C29" s="50"/>
      <c r="D29" s="50"/>
      <c r="E29" s="50"/>
      <c r="F29" s="51"/>
      <c r="G29" s="52"/>
      <c r="H29" s="53"/>
      <c r="I29" s="81"/>
      <c r="J29" s="82"/>
      <c r="K29" s="72">
        <v>10200</v>
      </c>
      <c r="L29" s="37">
        <v>40000</v>
      </c>
      <c r="M29" s="80">
        <v>46026</v>
      </c>
      <c r="N29" s="80">
        <v>46037</v>
      </c>
      <c r="O29" s="72">
        <f t="shared" si="5"/>
        <v>11</v>
      </c>
      <c r="P29" s="74">
        <f>L29*G28/100*O29/360</f>
        <v>25.3586666666667</v>
      </c>
      <c r="Q29" s="96"/>
      <c r="R29" s="95"/>
    </row>
    <row r="30" ht="33.75" spans="1:17">
      <c r="A30" s="18">
        <v>23</v>
      </c>
      <c r="B30" s="19" t="s">
        <v>68</v>
      </c>
      <c r="C30" s="20" t="s">
        <v>19</v>
      </c>
      <c r="D30" s="20" t="s">
        <v>69</v>
      </c>
      <c r="E30" s="20">
        <v>300000</v>
      </c>
      <c r="F30" s="39">
        <v>4.1496</v>
      </c>
      <c r="G30" s="40">
        <f t="shared" ref="G30:G42" si="6">F30/2</f>
        <v>2.0748</v>
      </c>
      <c r="H30" s="41">
        <v>45714</v>
      </c>
      <c r="I30" s="78">
        <v>46798</v>
      </c>
      <c r="J30" s="57" t="s">
        <v>21</v>
      </c>
      <c r="K30" s="18">
        <v>0</v>
      </c>
      <c r="L30" s="20">
        <v>300000</v>
      </c>
      <c r="M30" s="58">
        <v>45991</v>
      </c>
      <c r="N30" s="58">
        <v>46194</v>
      </c>
      <c r="O30" s="18">
        <f t="shared" si="5"/>
        <v>203</v>
      </c>
      <c r="P30" s="59">
        <f t="shared" ref="P30:P42" si="7">E30*G30/100*O30/360</f>
        <v>3509.87</v>
      </c>
      <c r="Q30" s="86"/>
    </row>
    <row r="31" ht="33.75" spans="1:17">
      <c r="A31" s="18">
        <v>24</v>
      </c>
      <c r="B31" s="19" t="s">
        <v>70</v>
      </c>
      <c r="C31" s="20" t="s">
        <v>19</v>
      </c>
      <c r="D31" s="20" t="s">
        <v>71</v>
      </c>
      <c r="E31" s="20">
        <v>300000</v>
      </c>
      <c r="F31" s="39">
        <v>4.1496</v>
      </c>
      <c r="G31" s="40">
        <f t="shared" si="6"/>
        <v>2.0748</v>
      </c>
      <c r="H31" s="41">
        <v>45715</v>
      </c>
      <c r="I31" s="78">
        <v>46800</v>
      </c>
      <c r="J31" s="57" t="s">
        <v>21</v>
      </c>
      <c r="K31" s="18">
        <v>0</v>
      </c>
      <c r="L31" s="20">
        <v>300000</v>
      </c>
      <c r="M31" s="58">
        <v>45991</v>
      </c>
      <c r="N31" s="58">
        <v>46194</v>
      </c>
      <c r="O31" s="18">
        <f t="shared" si="5"/>
        <v>203</v>
      </c>
      <c r="P31" s="59">
        <f t="shared" si="7"/>
        <v>3509.87</v>
      </c>
      <c r="Q31" s="86"/>
    </row>
    <row r="32" ht="56.25" spans="1:17">
      <c r="A32" s="18">
        <v>25</v>
      </c>
      <c r="B32" s="19" t="s">
        <v>72</v>
      </c>
      <c r="C32" s="20" t="s">
        <v>19</v>
      </c>
      <c r="D32" s="20" t="s">
        <v>73</v>
      </c>
      <c r="E32" s="20">
        <v>300000</v>
      </c>
      <c r="F32" s="39">
        <v>4.1496</v>
      </c>
      <c r="G32" s="40">
        <f t="shared" si="6"/>
        <v>2.0748</v>
      </c>
      <c r="H32" s="41">
        <v>45719</v>
      </c>
      <c r="I32" s="78">
        <v>46803</v>
      </c>
      <c r="J32" s="57" t="s">
        <v>21</v>
      </c>
      <c r="K32" s="18">
        <v>0</v>
      </c>
      <c r="L32" s="20">
        <v>300000</v>
      </c>
      <c r="M32" s="58">
        <v>45991</v>
      </c>
      <c r="N32" s="58">
        <v>46194</v>
      </c>
      <c r="O32" s="18">
        <f t="shared" si="5"/>
        <v>203</v>
      </c>
      <c r="P32" s="59">
        <f t="shared" si="7"/>
        <v>3509.87</v>
      </c>
      <c r="Q32" s="86"/>
    </row>
    <row r="33" ht="33.75" spans="1:17">
      <c r="A33" s="18">
        <v>26</v>
      </c>
      <c r="B33" s="19" t="s">
        <v>74</v>
      </c>
      <c r="C33" s="20" t="s">
        <v>19</v>
      </c>
      <c r="D33" s="20" t="s">
        <v>75</v>
      </c>
      <c r="E33" s="20">
        <v>300000</v>
      </c>
      <c r="F33" s="39">
        <v>4.1496</v>
      </c>
      <c r="G33" s="40">
        <f t="shared" si="6"/>
        <v>2.0748</v>
      </c>
      <c r="H33" s="41">
        <v>45719</v>
      </c>
      <c r="I33" s="78">
        <v>46803</v>
      </c>
      <c r="J33" s="57" t="s">
        <v>21</v>
      </c>
      <c r="K33" s="18">
        <v>0</v>
      </c>
      <c r="L33" s="20">
        <v>300000</v>
      </c>
      <c r="M33" s="58">
        <v>45991</v>
      </c>
      <c r="N33" s="58">
        <v>46194</v>
      </c>
      <c r="O33" s="18">
        <f t="shared" si="5"/>
        <v>203</v>
      </c>
      <c r="P33" s="59">
        <f t="shared" si="7"/>
        <v>3509.87</v>
      </c>
      <c r="Q33" s="86"/>
    </row>
    <row r="34" ht="56.25" spans="1:17">
      <c r="A34" s="18">
        <v>27</v>
      </c>
      <c r="B34" s="19" t="s">
        <v>76</v>
      </c>
      <c r="C34" s="19" t="s">
        <v>38</v>
      </c>
      <c r="D34" s="20" t="s">
        <v>77</v>
      </c>
      <c r="E34" s="20">
        <v>300000</v>
      </c>
      <c r="F34" s="39">
        <v>4.1496</v>
      </c>
      <c r="G34" s="40">
        <f t="shared" si="6"/>
        <v>2.0748</v>
      </c>
      <c r="H34" s="41">
        <v>45722</v>
      </c>
      <c r="I34" s="78">
        <v>46817</v>
      </c>
      <c r="J34" s="57" t="s">
        <v>21</v>
      </c>
      <c r="K34" s="18">
        <v>0</v>
      </c>
      <c r="L34" s="20">
        <v>300000</v>
      </c>
      <c r="M34" s="58">
        <v>45991</v>
      </c>
      <c r="N34" s="58">
        <v>46194</v>
      </c>
      <c r="O34" s="18">
        <f t="shared" si="5"/>
        <v>203</v>
      </c>
      <c r="P34" s="59">
        <f t="shared" si="7"/>
        <v>3509.87</v>
      </c>
      <c r="Q34" s="86"/>
    </row>
    <row r="35" ht="33.75" spans="1:17">
      <c r="A35" s="18">
        <v>28</v>
      </c>
      <c r="B35" s="19" t="s">
        <v>78</v>
      </c>
      <c r="C35" s="20" t="s">
        <v>19</v>
      </c>
      <c r="D35" s="20" t="s">
        <v>79</v>
      </c>
      <c r="E35" s="20">
        <v>300000</v>
      </c>
      <c r="F35" s="39">
        <v>4.1496</v>
      </c>
      <c r="G35" s="40">
        <f t="shared" si="6"/>
        <v>2.0748</v>
      </c>
      <c r="H35" s="41">
        <v>45723</v>
      </c>
      <c r="I35" s="78">
        <v>46450</v>
      </c>
      <c r="J35" s="57" t="s">
        <v>21</v>
      </c>
      <c r="K35" s="18">
        <v>0</v>
      </c>
      <c r="L35" s="20">
        <v>300000</v>
      </c>
      <c r="M35" s="58">
        <v>45991</v>
      </c>
      <c r="N35" s="58">
        <v>46194</v>
      </c>
      <c r="O35" s="18">
        <f t="shared" si="5"/>
        <v>203</v>
      </c>
      <c r="P35" s="59">
        <f t="shared" si="7"/>
        <v>3509.87</v>
      </c>
      <c r="Q35" s="86"/>
    </row>
    <row r="36" ht="33.75" spans="1:17">
      <c r="A36" s="18">
        <v>29</v>
      </c>
      <c r="B36" s="19" t="s">
        <v>80</v>
      </c>
      <c r="C36" s="20" t="s">
        <v>19</v>
      </c>
      <c r="D36" s="20" t="s">
        <v>81</v>
      </c>
      <c r="E36" s="20">
        <v>300000</v>
      </c>
      <c r="F36" s="39">
        <v>4.1496</v>
      </c>
      <c r="G36" s="40">
        <f t="shared" si="6"/>
        <v>2.0748</v>
      </c>
      <c r="H36" s="41">
        <v>45724</v>
      </c>
      <c r="I36" s="78">
        <v>46816</v>
      </c>
      <c r="J36" s="57" t="s">
        <v>21</v>
      </c>
      <c r="K36" s="18">
        <v>0</v>
      </c>
      <c r="L36" s="20">
        <v>300000</v>
      </c>
      <c r="M36" s="58">
        <v>45991</v>
      </c>
      <c r="N36" s="58">
        <v>46194</v>
      </c>
      <c r="O36" s="18">
        <f t="shared" si="5"/>
        <v>203</v>
      </c>
      <c r="P36" s="59">
        <f t="shared" si="7"/>
        <v>3509.87</v>
      </c>
      <c r="Q36" s="86"/>
    </row>
    <row r="37" s="5" customFormat="1" ht="45" spans="1:17">
      <c r="A37" s="18">
        <v>30</v>
      </c>
      <c r="B37" s="19" t="s">
        <v>82</v>
      </c>
      <c r="C37" s="20" t="s">
        <v>19</v>
      </c>
      <c r="D37" s="20" t="s">
        <v>83</v>
      </c>
      <c r="E37" s="20">
        <v>300000</v>
      </c>
      <c r="F37" s="39">
        <v>4.1496</v>
      </c>
      <c r="G37" s="40">
        <f t="shared" si="6"/>
        <v>2.0748</v>
      </c>
      <c r="H37" s="41">
        <v>45726</v>
      </c>
      <c r="I37" s="78">
        <v>46821</v>
      </c>
      <c r="J37" s="19" t="s">
        <v>21</v>
      </c>
      <c r="K37" s="83">
        <v>0</v>
      </c>
      <c r="L37" s="20">
        <v>300000</v>
      </c>
      <c r="M37" s="84">
        <v>45991</v>
      </c>
      <c r="N37" s="84">
        <v>46194</v>
      </c>
      <c r="O37" s="83">
        <f t="shared" si="5"/>
        <v>203</v>
      </c>
      <c r="P37" s="85">
        <f t="shared" si="7"/>
        <v>3509.87</v>
      </c>
      <c r="Q37" s="97"/>
    </row>
    <row r="38" s="3" customFormat="1" ht="33.75" spans="1:17">
      <c r="A38" s="18">
        <v>31</v>
      </c>
      <c r="B38" s="19" t="s">
        <v>84</v>
      </c>
      <c r="C38" s="20" t="s">
        <v>19</v>
      </c>
      <c r="D38" s="20" t="s">
        <v>85</v>
      </c>
      <c r="E38" s="20">
        <v>300000</v>
      </c>
      <c r="F38" s="39">
        <v>4.1496</v>
      </c>
      <c r="G38" s="40">
        <f t="shared" si="6"/>
        <v>2.0748</v>
      </c>
      <c r="H38" s="41">
        <v>45726</v>
      </c>
      <c r="I38" s="78">
        <v>46817</v>
      </c>
      <c r="J38" s="60" t="s">
        <v>21</v>
      </c>
      <c r="K38" s="22">
        <v>0</v>
      </c>
      <c r="L38" s="20">
        <v>300000</v>
      </c>
      <c r="M38" s="58">
        <v>45991</v>
      </c>
      <c r="N38" s="58">
        <v>46194</v>
      </c>
      <c r="O38" s="22">
        <f t="shared" si="5"/>
        <v>203</v>
      </c>
      <c r="P38" s="61">
        <f t="shared" si="7"/>
        <v>3509.87</v>
      </c>
      <c r="Q38" s="87"/>
    </row>
    <row r="39" s="3" customFormat="1" ht="33.75" spans="1:17">
      <c r="A39" s="18">
        <v>32</v>
      </c>
      <c r="B39" s="19" t="s">
        <v>86</v>
      </c>
      <c r="C39" s="20" t="s">
        <v>19</v>
      </c>
      <c r="D39" s="20" t="s">
        <v>87</v>
      </c>
      <c r="E39" s="20">
        <v>300000</v>
      </c>
      <c r="F39" s="39">
        <v>4.1496</v>
      </c>
      <c r="G39" s="40">
        <f t="shared" si="6"/>
        <v>2.0748</v>
      </c>
      <c r="H39" s="41">
        <v>45726</v>
      </c>
      <c r="I39" s="78">
        <v>46821</v>
      </c>
      <c r="J39" s="60" t="s">
        <v>21</v>
      </c>
      <c r="K39" s="22">
        <v>0</v>
      </c>
      <c r="L39" s="20">
        <v>300000</v>
      </c>
      <c r="M39" s="58">
        <v>45991</v>
      </c>
      <c r="N39" s="58">
        <v>46194</v>
      </c>
      <c r="O39" s="22">
        <f t="shared" si="5"/>
        <v>203</v>
      </c>
      <c r="P39" s="61">
        <f t="shared" si="7"/>
        <v>3509.87</v>
      </c>
      <c r="Q39" s="87"/>
    </row>
    <row r="40" ht="22.5" spans="1:17">
      <c r="A40" s="18">
        <v>33</v>
      </c>
      <c r="B40" s="19" t="s">
        <v>88</v>
      </c>
      <c r="C40" s="20" t="s">
        <v>19</v>
      </c>
      <c r="D40" s="20" t="s">
        <v>89</v>
      </c>
      <c r="E40" s="20">
        <v>300000</v>
      </c>
      <c r="F40" s="39">
        <v>4.1496</v>
      </c>
      <c r="G40" s="40">
        <f t="shared" si="6"/>
        <v>2.0748</v>
      </c>
      <c r="H40" s="41">
        <v>45728</v>
      </c>
      <c r="I40" s="78">
        <v>46814</v>
      </c>
      <c r="J40" s="57" t="s">
        <v>21</v>
      </c>
      <c r="K40" s="18">
        <v>0</v>
      </c>
      <c r="L40" s="20">
        <v>300000</v>
      </c>
      <c r="M40" s="58">
        <v>45991</v>
      </c>
      <c r="N40" s="58">
        <v>46194</v>
      </c>
      <c r="O40" s="18">
        <f t="shared" si="5"/>
        <v>203</v>
      </c>
      <c r="P40" s="59">
        <f t="shared" si="7"/>
        <v>3509.87</v>
      </c>
      <c r="Q40" s="86"/>
    </row>
    <row r="41" ht="33.75" spans="1:17">
      <c r="A41" s="18">
        <v>34</v>
      </c>
      <c r="B41" s="19" t="s">
        <v>90</v>
      </c>
      <c r="C41" s="20" t="s">
        <v>19</v>
      </c>
      <c r="D41" s="20" t="s">
        <v>91</v>
      </c>
      <c r="E41" s="20">
        <v>300000</v>
      </c>
      <c r="F41" s="39">
        <v>4.1496</v>
      </c>
      <c r="G41" s="40">
        <f t="shared" si="6"/>
        <v>2.0748</v>
      </c>
      <c r="H41" s="41">
        <v>45728</v>
      </c>
      <c r="I41" s="78">
        <v>46822</v>
      </c>
      <c r="J41" s="57" t="s">
        <v>21</v>
      </c>
      <c r="K41" s="18">
        <v>0</v>
      </c>
      <c r="L41" s="20">
        <v>300000</v>
      </c>
      <c r="M41" s="58">
        <v>45991</v>
      </c>
      <c r="N41" s="58">
        <v>46194</v>
      </c>
      <c r="O41" s="18">
        <f t="shared" si="5"/>
        <v>203</v>
      </c>
      <c r="P41" s="59">
        <f t="shared" si="7"/>
        <v>3509.87</v>
      </c>
      <c r="Q41" s="86"/>
    </row>
    <row r="42" s="3" customFormat="1" ht="33.75" spans="1:17">
      <c r="A42" s="18">
        <v>35</v>
      </c>
      <c r="B42" s="19" t="s">
        <v>92</v>
      </c>
      <c r="C42" s="20" t="s">
        <v>19</v>
      </c>
      <c r="D42" s="20" t="s">
        <v>93</v>
      </c>
      <c r="E42" s="20">
        <v>300000</v>
      </c>
      <c r="F42" s="39">
        <v>4.1496</v>
      </c>
      <c r="G42" s="40">
        <f t="shared" si="6"/>
        <v>2.0748</v>
      </c>
      <c r="H42" s="41">
        <v>45734</v>
      </c>
      <c r="I42" s="78">
        <v>46829</v>
      </c>
      <c r="J42" s="60" t="s">
        <v>21</v>
      </c>
      <c r="K42" s="22">
        <v>0</v>
      </c>
      <c r="L42" s="20">
        <v>300000</v>
      </c>
      <c r="M42" s="58">
        <v>45991</v>
      </c>
      <c r="N42" s="58">
        <v>46194</v>
      </c>
      <c r="O42" s="22">
        <f t="shared" si="5"/>
        <v>203</v>
      </c>
      <c r="P42" s="61">
        <f t="shared" si="7"/>
        <v>3509.87</v>
      </c>
      <c r="Q42" s="87"/>
    </row>
    <row r="43" ht="33.75" spans="1:17">
      <c r="A43" s="18">
        <v>36</v>
      </c>
      <c r="B43" s="19" t="s">
        <v>94</v>
      </c>
      <c r="C43" s="20" t="s">
        <v>19</v>
      </c>
      <c r="D43" s="20" t="s">
        <v>95</v>
      </c>
      <c r="E43" s="20">
        <v>300000</v>
      </c>
      <c r="F43" s="39">
        <v>4.1496</v>
      </c>
      <c r="G43" s="40">
        <f t="shared" ref="G43:G70" si="8">F43/2</f>
        <v>2.0748</v>
      </c>
      <c r="H43" s="41">
        <v>45734</v>
      </c>
      <c r="I43" s="78">
        <v>46822</v>
      </c>
      <c r="J43" s="57" t="s">
        <v>21</v>
      </c>
      <c r="K43" s="18">
        <v>0</v>
      </c>
      <c r="L43" s="20">
        <v>300000</v>
      </c>
      <c r="M43" s="58">
        <v>45991</v>
      </c>
      <c r="N43" s="58">
        <v>46194</v>
      </c>
      <c r="O43" s="18">
        <f t="shared" ref="O43:O62" si="9">N43-M43</f>
        <v>203</v>
      </c>
      <c r="P43" s="59">
        <f t="shared" ref="P43:P62" si="10">E43*G43/100*O43/360</f>
        <v>3509.87</v>
      </c>
      <c r="Q43" s="86"/>
    </row>
    <row r="44" ht="22.5" spans="1:17">
      <c r="A44" s="18">
        <v>37</v>
      </c>
      <c r="B44" s="19" t="s">
        <v>96</v>
      </c>
      <c r="C44" s="20" t="s">
        <v>19</v>
      </c>
      <c r="D44" s="20" t="s">
        <v>97</v>
      </c>
      <c r="E44" s="20">
        <v>300000</v>
      </c>
      <c r="F44" s="39">
        <v>4.1496</v>
      </c>
      <c r="G44" s="40">
        <f t="shared" si="8"/>
        <v>2.0748</v>
      </c>
      <c r="H44" s="41">
        <v>45735</v>
      </c>
      <c r="I44" s="78">
        <v>46822</v>
      </c>
      <c r="J44" s="57" t="s">
        <v>21</v>
      </c>
      <c r="K44" s="18">
        <v>0</v>
      </c>
      <c r="L44" s="20">
        <v>300000</v>
      </c>
      <c r="M44" s="58">
        <v>45991</v>
      </c>
      <c r="N44" s="58">
        <v>46194</v>
      </c>
      <c r="O44" s="18">
        <f t="shared" si="9"/>
        <v>203</v>
      </c>
      <c r="P44" s="59">
        <f t="shared" si="10"/>
        <v>3509.87</v>
      </c>
      <c r="Q44" s="86"/>
    </row>
    <row r="45" ht="56.25" spans="1:17">
      <c r="A45" s="18">
        <v>38</v>
      </c>
      <c r="B45" s="19" t="s">
        <v>98</v>
      </c>
      <c r="C45" s="20" t="s">
        <v>19</v>
      </c>
      <c r="D45" s="20" t="s">
        <v>99</v>
      </c>
      <c r="E45" s="20">
        <v>300000</v>
      </c>
      <c r="F45" s="39">
        <v>4.1496</v>
      </c>
      <c r="G45" s="40">
        <f t="shared" si="8"/>
        <v>2.0748</v>
      </c>
      <c r="H45" s="41">
        <v>45735</v>
      </c>
      <c r="I45" s="78">
        <v>46830</v>
      </c>
      <c r="J45" s="57" t="s">
        <v>21</v>
      </c>
      <c r="K45" s="18">
        <v>0</v>
      </c>
      <c r="L45" s="20">
        <v>300000</v>
      </c>
      <c r="M45" s="58">
        <v>45991</v>
      </c>
      <c r="N45" s="58">
        <v>46194</v>
      </c>
      <c r="O45" s="18">
        <f t="shared" si="9"/>
        <v>203</v>
      </c>
      <c r="P45" s="59">
        <f t="shared" si="10"/>
        <v>3509.87</v>
      </c>
      <c r="Q45" s="86"/>
    </row>
    <row r="46" s="3" customFormat="1" ht="33.75" spans="1:17">
      <c r="A46" s="18">
        <v>39</v>
      </c>
      <c r="B46" s="19" t="s">
        <v>100</v>
      </c>
      <c r="C46" s="20" t="s">
        <v>19</v>
      </c>
      <c r="D46" s="20" t="s">
        <v>101</v>
      </c>
      <c r="E46" s="20">
        <v>300000</v>
      </c>
      <c r="F46" s="39">
        <v>4.1496</v>
      </c>
      <c r="G46" s="40">
        <f t="shared" si="8"/>
        <v>2.0748</v>
      </c>
      <c r="H46" s="41">
        <v>45735</v>
      </c>
      <c r="I46" s="78">
        <v>46830</v>
      </c>
      <c r="J46" s="60" t="s">
        <v>21</v>
      </c>
      <c r="K46" s="22">
        <v>0</v>
      </c>
      <c r="L46" s="20">
        <v>300000</v>
      </c>
      <c r="M46" s="58">
        <v>45991</v>
      </c>
      <c r="N46" s="58">
        <v>46194</v>
      </c>
      <c r="O46" s="22">
        <f t="shared" si="9"/>
        <v>203</v>
      </c>
      <c r="P46" s="61">
        <f t="shared" si="10"/>
        <v>3509.87</v>
      </c>
      <c r="Q46" s="87"/>
    </row>
    <row r="47" ht="33.75" spans="1:17">
      <c r="A47" s="18">
        <v>40</v>
      </c>
      <c r="B47" s="19" t="s">
        <v>102</v>
      </c>
      <c r="C47" s="20" t="s">
        <v>19</v>
      </c>
      <c r="D47" s="20" t="s">
        <v>103</v>
      </c>
      <c r="E47" s="20">
        <v>300000</v>
      </c>
      <c r="F47" s="39">
        <v>4.1496</v>
      </c>
      <c r="G47" s="40">
        <f t="shared" si="8"/>
        <v>2.0748</v>
      </c>
      <c r="H47" s="41">
        <v>45736</v>
      </c>
      <c r="I47" s="78">
        <v>46831</v>
      </c>
      <c r="J47" s="57" t="s">
        <v>21</v>
      </c>
      <c r="K47" s="18">
        <v>0</v>
      </c>
      <c r="L47" s="20">
        <v>300000</v>
      </c>
      <c r="M47" s="58">
        <v>45991</v>
      </c>
      <c r="N47" s="58">
        <v>46194</v>
      </c>
      <c r="O47" s="18">
        <f t="shared" si="9"/>
        <v>203</v>
      </c>
      <c r="P47" s="59">
        <f t="shared" si="10"/>
        <v>3509.87</v>
      </c>
      <c r="Q47" s="86"/>
    </row>
    <row r="48" ht="22.5" spans="1:17">
      <c r="A48" s="18">
        <v>41</v>
      </c>
      <c r="B48" s="19" t="s">
        <v>104</v>
      </c>
      <c r="C48" s="20" t="s">
        <v>19</v>
      </c>
      <c r="D48" s="20" t="s">
        <v>105</v>
      </c>
      <c r="E48" s="20">
        <v>300000</v>
      </c>
      <c r="F48" s="39">
        <v>4.1496</v>
      </c>
      <c r="G48" s="40">
        <f t="shared" si="8"/>
        <v>2.0748</v>
      </c>
      <c r="H48" s="41">
        <v>45736</v>
      </c>
      <c r="I48" s="78">
        <v>46822</v>
      </c>
      <c r="J48" s="57" t="s">
        <v>21</v>
      </c>
      <c r="K48" s="18">
        <v>0</v>
      </c>
      <c r="L48" s="20">
        <v>300000</v>
      </c>
      <c r="M48" s="58">
        <v>45991</v>
      </c>
      <c r="N48" s="58">
        <v>46194</v>
      </c>
      <c r="O48" s="18">
        <f t="shared" si="9"/>
        <v>203</v>
      </c>
      <c r="P48" s="59">
        <f t="shared" si="10"/>
        <v>3509.87</v>
      </c>
      <c r="Q48" s="86"/>
    </row>
    <row r="49" ht="33.75" spans="1:17">
      <c r="A49" s="18">
        <v>42</v>
      </c>
      <c r="B49" s="19" t="s">
        <v>106</v>
      </c>
      <c r="C49" s="20" t="s">
        <v>19</v>
      </c>
      <c r="D49" s="20" t="s">
        <v>107</v>
      </c>
      <c r="E49" s="20">
        <v>300000</v>
      </c>
      <c r="F49" s="39">
        <v>4.1496</v>
      </c>
      <c r="G49" s="40">
        <f t="shared" si="8"/>
        <v>2.0748</v>
      </c>
      <c r="H49" s="41">
        <v>45736</v>
      </c>
      <c r="I49" s="78">
        <v>46822</v>
      </c>
      <c r="J49" s="57" t="s">
        <v>21</v>
      </c>
      <c r="K49" s="18">
        <v>0</v>
      </c>
      <c r="L49" s="20">
        <v>300000</v>
      </c>
      <c r="M49" s="58">
        <v>45991</v>
      </c>
      <c r="N49" s="58">
        <v>46194</v>
      </c>
      <c r="O49" s="18">
        <f t="shared" si="9"/>
        <v>203</v>
      </c>
      <c r="P49" s="59">
        <f t="shared" si="10"/>
        <v>3509.87</v>
      </c>
      <c r="Q49" s="86"/>
    </row>
    <row r="50" ht="22.5" spans="1:17">
      <c r="A50" s="18">
        <v>43</v>
      </c>
      <c r="B50" s="19" t="s">
        <v>108</v>
      </c>
      <c r="C50" s="20" t="s">
        <v>19</v>
      </c>
      <c r="D50" s="20" t="s">
        <v>109</v>
      </c>
      <c r="E50" s="20">
        <v>300000</v>
      </c>
      <c r="F50" s="39">
        <v>4.1496</v>
      </c>
      <c r="G50" s="40">
        <f t="shared" si="8"/>
        <v>2.0748</v>
      </c>
      <c r="H50" s="41">
        <v>45736</v>
      </c>
      <c r="I50" s="78">
        <v>46827</v>
      </c>
      <c r="J50" s="57" t="s">
        <v>21</v>
      </c>
      <c r="K50" s="18">
        <v>0</v>
      </c>
      <c r="L50" s="20">
        <v>300000</v>
      </c>
      <c r="M50" s="58">
        <v>45991</v>
      </c>
      <c r="N50" s="58">
        <v>46194</v>
      </c>
      <c r="O50" s="18">
        <f t="shared" si="9"/>
        <v>203</v>
      </c>
      <c r="P50" s="59">
        <f t="shared" si="10"/>
        <v>3509.87</v>
      </c>
      <c r="Q50" s="86"/>
    </row>
    <row r="51" ht="45" spans="1:17">
      <c r="A51" s="18">
        <v>44</v>
      </c>
      <c r="B51" s="19" t="s">
        <v>110</v>
      </c>
      <c r="C51" s="20" t="s">
        <v>19</v>
      </c>
      <c r="D51" s="20" t="s">
        <v>111</v>
      </c>
      <c r="E51" s="20">
        <v>300000</v>
      </c>
      <c r="F51" s="39">
        <v>4.1496</v>
      </c>
      <c r="G51" s="40">
        <f t="shared" si="8"/>
        <v>2.0748</v>
      </c>
      <c r="H51" s="41">
        <v>45736</v>
      </c>
      <c r="I51" s="78">
        <v>46822</v>
      </c>
      <c r="J51" s="57" t="s">
        <v>21</v>
      </c>
      <c r="K51" s="18">
        <v>0</v>
      </c>
      <c r="L51" s="20">
        <v>300000</v>
      </c>
      <c r="M51" s="58">
        <v>45991</v>
      </c>
      <c r="N51" s="58">
        <v>46194</v>
      </c>
      <c r="O51" s="18">
        <f t="shared" si="9"/>
        <v>203</v>
      </c>
      <c r="P51" s="59">
        <f t="shared" si="10"/>
        <v>3509.87</v>
      </c>
      <c r="Q51" s="86"/>
    </row>
    <row r="52" ht="45" spans="1:17">
      <c r="A52" s="18">
        <v>45</v>
      </c>
      <c r="B52" s="19" t="s">
        <v>112</v>
      </c>
      <c r="C52" s="20" t="s">
        <v>19</v>
      </c>
      <c r="D52" s="20" t="s">
        <v>113</v>
      </c>
      <c r="E52" s="20">
        <v>300000</v>
      </c>
      <c r="F52" s="39">
        <v>4.1496</v>
      </c>
      <c r="G52" s="40">
        <f t="shared" si="8"/>
        <v>2.0748</v>
      </c>
      <c r="H52" s="41">
        <v>45736</v>
      </c>
      <c r="I52" s="78">
        <v>46831</v>
      </c>
      <c r="J52" s="57" t="s">
        <v>21</v>
      </c>
      <c r="K52" s="18">
        <v>0</v>
      </c>
      <c r="L52" s="20">
        <v>300000</v>
      </c>
      <c r="M52" s="58">
        <v>45991</v>
      </c>
      <c r="N52" s="58">
        <v>46194</v>
      </c>
      <c r="O52" s="18">
        <f t="shared" si="9"/>
        <v>203</v>
      </c>
      <c r="P52" s="59">
        <f t="shared" si="10"/>
        <v>3509.87</v>
      </c>
      <c r="Q52" s="86"/>
    </row>
    <row r="53" ht="45" spans="1:17">
      <c r="A53" s="18">
        <v>46</v>
      </c>
      <c r="B53" s="19" t="s">
        <v>114</v>
      </c>
      <c r="C53" s="20" t="s">
        <v>19</v>
      </c>
      <c r="D53" s="20" t="s">
        <v>115</v>
      </c>
      <c r="E53" s="20">
        <v>300000</v>
      </c>
      <c r="F53" s="39">
        <v>4.1496</v>
      </c>
      <c r="G53" s="40">
        <f t="shared" si="8"/>
        <v>2.0748</v>
      </c>
      <c r="H53" s="41">
        <v>45737</v>
      </c>
      <c r="I53" s="78">
        <v>46466</v>
      </c>
      <c r="J53" s="57" t="s">
        <v>21</v>
      </c>
      <c r="K53" s="18">
        <v>0</v>
      </c>
      <c r="L53" s="20">
        <v>300000</v>
      </c>
      <c r="M53" s="58">
        <v>45991</v>
      </c>
      <c r="N53" s="58">
        <v>46194</v>
      </c>
      <c r="O53" s="18">
        <f t="shared" si="9"/>
        <v>203</v>
      </c>
      <c r="P53" s="59">
        <f t="shared" si="10"/>
        <v>3509.87</v>
      </c>
      <c r="Q53" s="86"/>
    </row>
    <row r="54" s="3" customFormat="1" ht="45" spans="1:17">
      <c r="A54" s="18">
        <v>47</v>
      </c>
      <c r="B54" s="19" t="s">
        <v>116</v>
      </c>
      <c r="C54" s="20" t="s">
        <v>19</v>
      </c>
      <c r="D54" s="20" t="s">
        <v>117</v>
      </c>
      <c r="E54" s="20">
        <v>300000</v>
      </c>
      <c r="F54" s="39">
        <v>4.1496</v>
      </c>
      <c r="G54" s="40">
        <f t="shared" si="8"/>
        <v>2.0748</v>
      </c>
      <c r="H54" s="41">
        <v>45737</v>
      </c>
      <c r="I54" s="78">
        <v>46827</v>
      </c>
      <c r="J54" s="60" t="s">
        <v>21</v>
      </c>
      <c r="K54" s="22">
        <v>0</v>
      </c>
      <c r="L54" s="20">
        <v>300000</v>
      </c>
      <c r="M54" s="58">
        <v>45991</v>
      </c>
      <c r="N54" s="58">
        <v>46194</v>
      </c>
      <c r="O54" s="22">
        <f t="shared" si="9"/>
        <v>203</v>
      </c>
      <c r="P54" s="61">
        <f t="shared" si="10"/>
        <v>3509.87</v>
      </c>
      <c r="Q54" s="87"/>
    </row>
    <row r="55" ht="33.75" spans="1:17">
      <c r="A55" s="18">
        <v>48</v>
      </c>
      <c r="B55" s="19" t="s">
        <v>118</v>
      </c>
      <c r="C55" s="20" t="s">
        <v>19</v>
      </c>
      <c r="D55" s="20" t="s">
        <v>119</v>
      </c>
      <c r="E55" s="20">
        <v>300000</v>
      </c>
      <c r="F55" s="39">
        <v>4.1496</v>
      </c>
      <c r="G55" s="40">
        <f t="shared" si="8"/>
        <v>2.0748</v>
      </c>
      <c r="H55" s="41">
        <v>45738</v>
      </c>
      <c r="I55" s="78">
        <v>46832</v>
      </c>
      <c r="J55" s="57" t="s">
        <v>21</v>
      </c>
      <c r="K55" s="18">
        <v>0</v>
      </c>
      <c r="L55" s="20">
        <v>300000</v>
      </c>
      <c r="M55" s="58">
        <v>45991</v>
      </c>
      <c r="N55" s="58">
        <v>46194</v>
      </c>
      <c r="O55" s="18">
        <f t="shared" si="9"/>
        <v>203</v>
      </c>
      <c r="P55" s="59">
        <f t="shared" si="10"/>
        <v>3509.87</v>
      </c>
      <c r="Q55" s="86"/>
    </row>
    <row r="56" ht="33.75" spans="1:17">
      <c r="A56" s="18">
        <v>49</v>
      </c>
      <c r="B56" s="19" t="s">
        <v>120</v>
      </c>
      <c r="C56" s="20" t="s">
        <v>19</v>
      </c>
      <c r="D56" s="20" t="s">
        <v>121</v>
      </c>
      <c r="E56" s="20">
        <v>300000</v>
      </c>
      <c r="F56" s="39">
        <v>4.1496</v>
      </c>
      <c r="G56" s="40">
        <f t="shared" si="8"/>
        <v>2.0748</v>
      </c>
      <c r="H56" s="41">
        <v>45738</v>
      </c>
      <c r="I56" s="78">
        <v>46832</v>
      </c>
      <c r="J56" s="57" t="s">
        <v>21</v>
      </c>
      <c r="K56" s="18">
        <v>0</v>
      </c>
      <c r="L56" s="20">
        <v>300000</v>
      </c>
      <c r="M56" s="58">
        <v>45991</v>
      </c>
      <c r="N56" s="58">
        <v>46194</v>
      </c>
      <c r="O56" s="18">
        <f t="shared" si="9"/>
        <v>203</v>
      </c>
      <c r="P56" s="59">
        <f t="shared" si="10"/>
        <v>3509.87</v>
      </c>
      <c r="Q56" s="86"/>
    </row>
    <row r="57" ht="33.75" spans="1:17">
      <c r="A57" s="18">
        <v>50</v>
      </c>
      <c r="B57" s="19" t="s">
        <v>122</v>
      </c>
      <c r="C57" s="20" t="s">
        <v>19</v>
      </c>
      <c r="D57" s="20" t="s">
        <v>123</v>
      </c>
      <c r="E57" s="20">
        <v>300000</v>
      </c>
      <c r="F57" s="39">
        <v>4.1496</v>
      </c>
      <c r="G57" s="40">
        <f t="shared" si="8"/>
        <v>2.0748</v>
      </c>
      <c r="H57" s="41">
        <v>45738</v>
      </c>
      <c r="I57" s="78">
        <v>46822</v>
      </c>
      <c r="J57" s="57" t="s">
        <v>21</v>
      </c>
      <c r="K57" s="18">
        <v>0</v>
      </c>
      <c r="L57" s="20">
        <v>300000</v>
      </c>
      <c r="M57" s="58">
        <v>45991</v>
      </c>
      <c r="N57" s="58">
        <v>46194</v>
      </c>
      <c r="O57" s="18">
        <f t="shared" si="9"/>
        <v>203</v>
      </c>
      <c r="P57" s="59">
        <f t="shared" si="10"/>
        <v>3509.87</v>
      </c>
      <c r="Q57" s="86"/>
    </row>
    <row r="58" ht="45" spans="1:17">
      <c r="A58" s="18">
        <v>51</v>
      </c>
      <c r="B58" s="19" t="s">
        <v>124</v>
      </c>
      <c r="C58" s="20" t="s">
        <v>19</v>
      </c>
      <c r="D58" s="20" t="s">
        <v>125</v>
      </c>
      <c r="E58" s="20">
        <v>300000</v>
      </c>
      <c r="F58" s="39">
        <v>4.1496</v>
      </c>
      <c r="G58" s="40">
        <f t="shared" si="8"/>
        <v>2.0748</v>
      </c>
      <c r="H58" s="41">
        <v>45740</v>
      </c>
      <c r="I58" s="78">
        <v>46825</v>
      </c>
      <c r="J58" s="19" t="s">
        <v>21</v>
      </c>
      <c r="K58" s="83">
        <v>0</v>
      </c>
      <c r="L58" s="20">
        <v>300000</v>
      </c>
      <c r="M58" s="58">
        <v>45991</v>
      </c>
      <c r="N58" s="58">
        <v>46194</v>
      </c>
      <c r="O58" s="18">
        <f t="shared" si="9"/>
        <v>203</v>
      </c>
      <c r="P58" s="59">
        <f t="shared" si="10"/>
        <v>3509.87</v>
      </c>
      <c r="Q58" s="86"/>
    </row>
    <row r="59" ht="45" spans="1:17">
      <c r="A59" s="18">
        <v>52</v>
      </c>
      <c r="B59" s="19" t="s">
        <v>126</v>
      </c>
      <c r="C59" s="20" t="s">
        <v>19</v>
      </c>
      <c r="D59" s="20" t="s">
        <v>127</v>
      </c>
      <c r="E59" s="20">
        <v>20000</v>
      </c>
      <c r="F59" s="39">
        <v>4.1496</v>
      </c>
      <c r="G59" s="40">
        <f t="shared" si="8"/>
        <v>2.0748</v>
      </c>
      <c r="H59" s="41">
        <v>45741</v>
      </c>
      <c r="I59" s="78">
        <v>46762</v>
      </c>
      <c r="J59" s="57" t="s">
        <v>21</v>
      </c>
      <c r="K59" s="18">
        <v>0</v>
      </c>
      <c r="L59" s="20">
        <v>20000</v>
      </c>
      <c r="M59" s="58">
        <v>45991</v>
      </c>
      <c r="N59" s="58">
        <v>46194</v>
      </c>
      <c r="O59" s="18">
        <f t="shared" si="9"/>
        <v>203</v>
      </c>
      <c r="P59" s="59">
        <f t="shared" si="10"/>
        <v>233.991333333333</v>
      </c>
      <c r="Q59" s="86"/>
    </row>
    <row r="60" ht="45" spans="1:17">
      <c r="A60" s="18">
        <v>53</v>
      </c>
      <c r="B60" s="19" t="s">
        <v>128</v>
      </c>
      <c r="C60" s="20" t="s">
        <v>19</v>
      </c>
      <c r="D60" s="20" t="s">
        <v>129</v>
      </c>
      <c r="E60" s="20">
        <v>300000</v>
      </c>
      <c r="F60" s="39">
        <v>4.1496</v>
      </c>
      <c r="G60" s="40">
        <f t="shared" si="8"/>
        <v>2.0748</v>
      </c>
      <c r="H60" s="41">
        <v>45742</v>
      </c>
      <c r="I60" s="78">
        <v>46832</v>
      </c>
      <c r="J60" s="57" t="s">
        <v>21</v>
      </c>
      <c r="K60" s="18">
        <v>0</v>
      </c>
      <c r="L60" s="20">
        <v>300000</v>
      </c>
      <c r="M60" s="58">
        <v>45991</v>
      </c>
      <c r="N60" s="58">
        <v>46194</v>
      </c>
      <c r="O60" s="18">
        <f t="shared" si="9"/>
        <v>203</v>
      </c>
      <c r="P60" s="59">
        <f t="shared" si="10"/>
        <v>3509.87</v>
      </c>
      <c r="Q60" s="86"/>
    </row>
    <row r="61" ht="45" spans="1:17">
      <c r="A61" s="18">
        <v>54</v>
      </c>
      <c r="B61" s="19" t="s">
        <v>130</v>
      </c>
      <c r="C61" s="20" t="s">
        <v>19</v>
      </c>
      <c r="D61" s="20" t="s">
        <v>131</v>
      </c>
      <c r="E61" s="20">
        <v>300000</v>
      </c>
      <c r="F61" s="39">
        <v>4.1496</v>
      </c>
      <c r="G61" s="40">
        <f t="shared" si="8"/>
        <v>2.0748</v>
      </c>
      <c r="H61" s="41">
        <v>45742</v>
      </c>
      <c r="I61" s="78">
        <v>46837</v>
      </c>
      <c r="J61" s="57" t="s">
        <v>21</v>
      </c>
      <c r="K61" s="18">
        <v>0</v>
      </c>
      <c r="L61" s="20">
        <v>300000</v>
      </c>
      <c r="M61" s="58">
        <v>45991</v>
      </c>
      <c r="N61" s="58">
        <v>46194</v>
      </c>
      <c r="O61" s="18">
        <f t="shared" si="9"/>
        <v>203</v>
      </c>
      <c r="P61" s="59">
        <f t="shared" si="10"/>
        <v>3509.87</v>
      </c>
      <c r="Q61" s="86"/>
    </row>
    <row r="62" ht="33.75" spans="1:17">
      <c r="A62" s="18">
        <v>55</v>
      </c>
      <c r="B62" s="19" t="s">
        <v>132</v>
      </c>
      <c r="C62" s="20" t="s">
        <v>19</v>
      </c>
      <c r="D62" s="20" t="s">
        <v>133</v>
      </c>
      <c r="E62" s="54">
        <v>300000</v>
      </c>
      <c r="F62" s="39">
        <v>4.1496</v>
      </c>
      <c r="G62" s="40">
        <f t="shared" si="8"/>
        <v>2.0748</v>
      </c>
      <c r="H62" s="41">
        <v>45743</v>
      </c>
      <c r="I62" s="78">
        <v>46822</v>
      </c>
      <c r="J62" s="57" t="s">
        <v>21</v>
      </c>
      <c r="K62" s="18">
        <v>0</v>
      </c>
      <c r="L62" s="54">
        <v>300000</v>
      </c>
      <c r="M62" s="58">
        <v>45991</v>
      </c>
      <c r="N62" s="58">
        <v>46194</v>
      </c>
      <c r="O62" s="18">
        <f t="shared" si="9"/>
        <v>203</v>
      </c>
      <c r="P62" s="59">
        <f t="shared" si="10"/>
        <v>3509.87</v>
      </c>
      <c r="Q62" s="86"/>
    </row>
    <row r="63" ht="45" spans="1:17">
      <c r="A63" s="18">
        <v>56</v>
      </c>
      <c r="B63" s="19" t="s">
        <v>134</v>
      </c>
      <c r="C63" s="20" t="s">
        <v>19</v>
      </c>
      <c r="D63" s="20" t="s">
        <v>135</v>
      </c>
      <c r="E63" s="20">
        <v>300000</v>
      </c>
      <c r="F63" s="19">
        <v>4.1496</v>
      </c>
      <c r="G63" s="20">
        <f t="shared" si="8"/>
        <v>2.0748</v>
      </c>
      <c r="H63" s="41">
        <v>45744</v>
      </c>
      <c r="I63" s="78">
        <v>46285</v>
      </c>
      <c r="J63" s="57" t="s">
        <v>21</v>
      </c>
      <c r="K63" s="18">
        <v>0</v>
      </c>
      <c r="L63" s="20">
        <v>300000</v>
      </c>
      <c r="M63" s="58">
        <v>45991</v>
      </c>
      <c r="N63" s="58">
        <v>46194</v>
      </c>
      <c r="O63" s="18">
        <f t="shared" ref="O63:O73" si="11">N63-M63</f>
        <v>203</v>
      </c>
      <c r="P63" s="59">
        <f t="shared" ref="P63:P72" si="12">E63*G63/100*O63/360</f>
        <v>3509.87</v>
      </c>
      <c r="Q63" s="86"/>
    </row>
    <row r="64" s="3" customFormat="1" ht="33.75" spans="1:17">
      <c r="A64" s="18">
        <v>57</v>
      </c>
      <c r="B64" s="19" t="s">
        <v>136</v>
      </c>
      <c r="C64" s="20" t="s">
        <v>19</v>
      </c>
      <c r="D64" s="20" t="s">
        <v>137</v>
      </c>
      <c r="E64" s="20">
        <v>300000</v>
      </c>
      <c r="F64" s="19">
        <v>4.1496</v>
      </c>
      <c r="G64" s="20">
        <f t="shared" si="8"/>
        <v>2.0748</v>
      </c>
      <c r="H64" s="41">
        <v>45747</v>
      </c>
      <c r="I64" s="78">
        <v>46822</v>
      </c>
      <c r="J64" s="60" t="s">
        <v>21</v>
      </c>
      <c r="K64" s="22">
        <v>0</v>
      </c>
      <c r="L64" s="20">
        <v>300000</v>
      </c>
      <c r="M64" s="58">
        <v>45991</v>
      </c>
      <c r="N64" s="58">
        <v>46194</v>
      </c>
      <c r="O64" s="22">
        <f t="shared" si="11"/>
        <v>203</v>
      </c>
      <c r="P64" s="61">
        <f t="shared" si="12"/>
        <v>3509.87</v>
      </c>
      <c r="Q64" s="87"/>
    </row>
    <row r="65" s="6" customFormat="1" ht="33.75" spans="1:17">
      <c r="A65" s="18">
        <v>58</v>
      </c>
      <c r="B65" s="19" t="s">
        <v>138</v>
      </c>
      <c r="C65" s="20" t="s">
        <v>19</v>
      </c>
      <c r="D65" s="20" t="s">
        <v>139</v>
      </c>
      <c r="E65" s="20">
        <v>300000</v>
      </c>
      <c r="F65" s="19">
        <v>4.1496</v>
      </c>
      <c r="G65" s="20">
        <f t="shared" si="8"/>
        <v>2.0748</v>
      </c>
      <c r="H65" s="41">
        <v>45747</v>
      </c>
      <c r="I65" s="78">
        <v>46840</v>
      </c>
      <c r="J65" s="54" t="s">
        <v>21</v>
      </c>
      <c r="K65" s="115">
        <v>0</v>
      </c>
      <c r="L65" s="20">
        <v>300000</v>
      </c>
      <c r="M65" s="116">
        <v>45991</v>
      </c>
      <c r="N65" s="116">
        <v>46194</v>
      </c>
      <c r="O65" s="115">
        <f t="shared" si="11"/>
        <v>203</v>
      </c>
      <c r="P65" s="117">
        <f t="shared" si="12"/>
        <v>3509.87</v>
      </c>
      <c r="Q65" s="127"/>
    </row>
    <row r="66" ht="56.25" spans="1:17">
      <c r="A66" s="18">
        <v>59</v>
      </c>
      <c r="B66" s="19" t="s">
        <v>140</v>
      </c>
      <c r="C66" s="20" t="s">
        <v>19</v>
      </c>
      <c r="D66" s="20" t="s">
        <v>141</v>
      </c>
      <c r="E66" s="20">
        <v>250000</v>
      </c>
      <c r="F66" s="19">
        <v>4.1496</v>
      </c>
      <c r="G66" s="20">
        <f t="shared" si="8"/>
        <v>2.0748</v>
      </c>
      <c r="H66" s="41">
        <v>45755</v>
      </c>
      <c r="I66" s="78">
        <v>46850</v>
      </c>
      <c r="J66" s="57" t="s">
        <v>21</v>
      </c>
      <c r="K66" s="18">
        <v>0</v>
      </c>
      <c r="L66" s="20">
        <v>250000</v>
      </c>
      <c r="M66" s="58">
        <v>45991</v>
      </c>
      <c r="N66" s="58">
        <v>46194</v>
      </c>
      <c r="O66" s="18">
        <f t="shared" si="11"/>
        <v>203</v>
      </c>
      <c r="P66" s="59">
        <f t="shared" si="12"/>
        <v>2924.89166666667</v>
      </c>
      <c r="Q66" s="86"/>
    </row>
    <row r="67" ht="33.75" spans="1:17">
      <c r="A67" s="18">
        <v>60</v>
      </c>
      <c r="B67" s="19" t="s">
        <v>142</v>
      </c>
      <c r="C67" s="20" t="s">
        <v>19</v>
      </c>
      <c r="D67" s="20" t="s">
        <v>143</v>
      </c>
      <c r="E67" s="20">
        <v>150000</v>
      </c>
      <c r="F67" s="54">
        <v>4.1496</v>
      </c>
      <c r="G67" s="98">
        <f t="shared" si="8"/>
        <v>2.0748</v>
      </c>
      <c r="H67" s="99">
        <v>45755</v>
      </c>
      <c r="I67" s="118">
        <v>46832</v>
      </c>
      <c r="J67" s="57" t="s">
        <v>21</v>
      </c>
      <c r="K67" s="18">
        <v>0</v>
      </c>
      <c r="L67" s="20">
        <v>150000</v>
      </c>
      <c r="M67" s="58">
        <v>45991</v>
      </c>
      <c r="N67" s="58">
        <v>46194</v>
      </c>
      <c r="O67" s="18">
        <f t="shared" si="11"/>
        <v>203</v>
      </c>
      <c r="P67" s="59">
        <f t="shared" si="12"/>
        <v>1754.935</v>
      </c>
      <c r="Q67" s="86"/>
    </row>
    <row r="68" ht="45" spans="1:17">
      <c r="A68" s="18">
        <v>61</v>
      </c>
      <c r="B68" s="20" t="s">
        <v>144</v>
      </c>
      <c r="C68" s="20" t="s">
        <v>19</v>
      </c>
      <c r="D68" s="20" t="s">
        <v>145</v>
      </c>
      <c r="E68" s="20">
        <v>300000</v>
      </c>
      <c r="F68" s="54">
        <v>4.1496</v>
      </c>
      <c r="G68" s="98">
        <f t="shared" si="8"/>
        <v>2.0748</v>
      </c>
      <c r="H68" s="99">
        <v>45757</v>
      </c>
      <c r="I68" s="118">
        <v>46486</v>
      </c>
      <c r="J68" s="57" t="s">
        <v>21</v>
      </c>
      <c r="K68" s="18">
        <v>0</v>
      </c>
      <c r="L68" s="20">
        <v>300000</v>
      </c>
      <c r="M68" s="58">
        <v>45991</v>
      </c>
      <c r="N68" s="58">
        <v>46194</v>
      </c>
      <c r="O68" s="18">
        <f t="shared" si="11"/>
        <v>203</v>
      </c>
      <c r="P68" s="59">
        <f t="shared" si="12"/>
        <v>3509.87</v>
      </c>
      <c r="Q68" s="86"/>
    </row>
    <row r="69" ht="56.25" spans="1:17">
      <c r="A69" s="18">
        <v>62</v>
      </c>
      <c r="B69" s="19" t="s">
        <v>146</v>
      </c>
      <c r="C69" s="20" t="s">
        <v>19</v>
      </c>
      <c r="D69" s="20" t="s">
        <v>147</v>
      </c>
      <c r="E69" s="57">
        <v>300000</v>
      </c>
      <c r="F69" s="54">
        <v>4.1496</v>
      </c>
      <c r="G69" s="98">
        <f t="shared" si="8"/>
        <v>2.0748</v>
      </c>
      <c r="H69" s="99">
        <v>45761</v>
      </c>
      <c r="I69" s="118">
        <v>46853</v>
      </c>
      <c r="J69" s="57" t="s">
        <v>21</v>
      </c>
      <c r="K69" s="18">
        <v>0</v>
      </c>
      <c r="L69" s="57">
        <v>300000</v>
      </c>
      <c r="M69" s="58">
        <v>45991</v>
      </c>
      <c r="N69" s="58">
        <v>46194</v>
      </c>
      <c r="O69" s="18">
        <f t="shared" si="11"/>
        <v>203</v>
      </c>
      <c r="P69" s="59">
        <f t="shared" si="12"/>
        <v>3509.87</v>
      </c>
      <c r="Q69" s="86"/>
    </row>
    <row r="70" ht="22.5" spans="1:17">
      <c r="A70" s="18">
        <v>63</v>
      </c>
      <c r="B70" s="20" t="s">
        <v>148</v>
      </c>
      <c r="C70" s="20" t="s">
        <v>19</v>
      </c>
      <c r="D70" s="20" t="s">
        <v>149</v>
      </c>
      <c r="E70" s="57">
        <v>300000</v>
      </c>
      <c r="F70" s="54">
        <v>4.1496</v>
      </c>
      <c r="G70" s="98">
        <f t="shared" si="8"/>
        <v>2.0748</v>
      </c>
      <c r="H70" s="99">
        <v>45748</v>
      </c>
      <c r="I70" s="118">
        <v>46827</v>
      </c>
      <c r="J70" s="57" t="s">
        <v>21</v>
      </c>
      <c r="K70" s="18">
        <v>0</v>
      </c>
      <c r="L70" s="57">
        <v>300000</v>
      </c>
      <c r="M70" s="58">
        <v>45991</v>
      </c>
      <c r="N70" s="58">
        <v>46194</v>
      </c>
      <c r="O70" s="18">
        <f t="shared" si="11"/>
        <v>203</v>
      </c>
      <c r="P70" s="59">
        <f t="shared" si="12"/>
        <v>3509.87</v>
      </c>
      <c r="Q70" s="86"/>
    </row>
    <row r="71" ht="33.75" spans="1:17">
      <c r="A71" s="18">
        <v>64</v>
      </c>
      <c r="B71" s="19" t="s">
        <v>150</v>
      </c>
      <c r="C71" s="20" t="s">
        <v>19</v>
      </c>
      <c r="D71" s="20" t="s">
        <v>151</v>
      </c>
      <c r="E71" s="20">
        <v>200000</v>
      </c>
      <c r="F71" s="19">
        <v>3.7</v>
      </c>
      <c r="G71" s="20">
        <f>F71*0.5</f>
        <v>1.85</v>
      </c>
      <c r="H71" s="41">
        <v>45734</v>
      </c>
      <c r="I71" s="41">
        <v>46830</v>
      </c>
      <c r="J71" s="57" t="s">
        <v>21</v>
      </c>
      <c r="K71" s="18">
        <v>0</v>
      </c>
      <c r="L71" s="20">
        <v>200000</v>
      </c>
      <c r="M71" s="58">
        <v>45991</v>
      </c>
      <c r="N71" s="58">
        <v>46194</v>
      </c>
      <c r="O71" s="18">
        <f t="shared" si="11"/>
        <v>203</v>
      </c>
      <c r="P71" s="59">
        <f t="shared" si="12"/>
        <v>2086.38888888889</v>
      </c>
      <c r="Q71" s="86"/>
    </row>
    <row r="72" s="4" customFormat="1" ht="33.75" spans="1:17">
      <c r="A72" s="100">
        <v>65</v>
      </c>
      <c r="B72" s="36" t="s">
        <v>152</v>
      </c>
      <c r="C72" s="36" t="s">
        <v>38</v>
      </c>
      <c r="D72" s="37" t="s">
        <v>153</v>
      </c>
      <c r="E72" s="37">
        <v>100000</v>
      </c>
      <c r="F72" s="36">
        <v>3.7</v>
      </c>
      <c r="G72" s="37">
        <f>F72*0.5</f>
        <v>1.85</v>
      </c>
      <c r="H72" s="101">
        <v>45746</v>
      </c>
      <c r="I72" s="101">
        <v>46842</v>
      </c>
      <c r="J72" s="71" t="s">
        <v>42</v>
      </c>
      <c r="K72" s="72">
        <v>100000</v>
      </c>
      <c r="L72" s="37">
        <v>0</v>
      </c>
      <c r="M72" s="73">
        <v>45991</v>
      </c>
      <c r="N72" s="119">
        <v>46113</v>
      </c>
      <c r="O72" s="72">
        <f t="shared" si="11"/>
        <v>122</v>
      </c>
      <c r="P72" s="74">
        <f t="shared" si="12"/>
        <v>626.944444444444</v>
      </c>
      <c r="Q72" s="91"/>
    </row>
    <row r="73" customFormat="1" ht="33.75" spans="1:17">
      <c r="A73" s="18">
        <v>66</v>
      </c>
      <c r="B73" s="102" t="s">
        <v>154</v>
      </c>
      <c r="C73" s="103" t="s">
        <v>19</v>
      </c>
      <c r="D73" s="103" t="s">
        <v>155</v>
      </c>
      <c r="E73" s="20">
        <v>300000</v>
      </c>
      <c r="F73" s="32">
        <v>4.1496</v>
      </c>
      <c r="G73" s="33">
        <f t="shared" ref="G73:G81" si="13">F73/2</f>
        <v>2.0748</v>
      </c>
      <c r="H73" s="41">
        <v>45755</v>
      </c>
      <c r="I73" s="78">
        <v>46850</v>
      </c>
      <c r="J73" s="57" t="s">
        <v>21</v>
      </c>
      <c r="K73" s="57">
        <v>0</v>
      </c>
      <c r="L73" s="20">
        <v>300000</v>
      </c>
      <c r="M73" s="58">
        <v>46023</v>
      </c>
      <c r="N73" s="58">
        <v>46194</v>
      </c>
      <c r="O73" s="18">
        <f t="shared" si="11"/>
        <v>171</v>
      </c>
      <c r="P73" s="59">
        <f>L73*G73/100*O73/360</f>
        <v>2956.59</v>
      </c>
      <c r="Q73" s="86"/>
    </row>
    <row r="74" customFormat="1" ht="33.75" spans="1:17">
      <c r="A74" s="18">
        <v>67</v>
      </c>
      <c r="B74" s="102" t="s">
        <v>156</v>
      </c>
      <c r="C74" s="103" t="s">
        <v>19</v>
      </c>
      <c r="D74" s="103" t="s">
        <v>157</v>
      </c>
      <c r="E74" s="104">
        <v>100000</v>
      </c>
      <c r="F74" s="32">
        <v>4.1496</v>
      </c>
      <c r="G74" s="33">
        <f t="shared" si="13"/>
        <v>2.0748</v>
      </c>
      <c r="H74" s="41">
        <v>45775</v>
      </c>
      <c r="I74" s="78">
        <v>46863</v>
      </c>
      <c r="J74" s="57" t="s">
        <v>21</v>
      </c>
      <c r="K74" s="57">
        <v>0</v>
      </c>
      <c r="L74" s="20">
        <v>100000</v>
      </c>
      <c r="M74" s="58">
        <v>46023</v>
      </c>
      <c r="N74" s="58">
        <v>46194</v>
      </c>
      <c r="O74" s="18">
        <f t="shared" ref="O74:O81" si="14">N74-M74</f>
        <v>171</v>
      </c>
      <c r="P74" s="59">
        <f>L74*G74/100*O74/360</f>
        <v>985.53</v>
      </c>
      <c r="Q74" s="86"/>
    </row>
    <row r="75" customFormat="1" ht="33.75" spans="1:17">
      <c r="A75" s="18">
        <v>68</v>
      </c>
      <c r="B75" s="102" t="s">
        <v>158</v>
      </c>
      <c r="C75" s="103" t="s">
        <v>19</v>
      </c>
      <c r="D75" s="103" t="s">
        <v>159</v>
      </c>
      <c r="E75" s="104">
        <v>100000</v>
      </c>
      <c r="F75" s="32">
        <v>4.1496</v>
      </c>
      <c r="G75" s="33">
        <f t="shared" si="13"/>
        <v>2.0748</v>
      </c>
      <c r="H75" s="41">
        <v>45776</v>
      </c>
      <c r="I75" s="78">
        <v>46862</v>
      </c>
      <c r="J75" s="57" t="s">
        <v>42</v>
      </c>
      <c r="K75" s="57">
        <v>100000</v>
      </c>
      <c r="L75" s="20">
        <v>0</v>
      </c>
      <c r="M75" s="58">
        <v>46023</v>
      </c>
      <c r="N75" s="106">
        <v>46123</v>
      </c>
      <c r="O75" s="18">
        <f t="shared" si="14"/>
        <v>100</v>
      </c>
      <c r="P75" s="59">
        <f>E75*G75/100*O75/360</f>
        <v>576.333333333333</v>
      </c>
      <c r="Q75" s="86"/>
    </row>
    <row r="76" customFormat="1" ht="22.5" spans="1:17">
      <c r="A76" s="18">
        <v>69</v>
      </c>
      <c r="B76" s="102" t="s">
        <v>160</v>
      </c>
      <c r="C76" s="103" t="s">
        <v>19</v>
      </c>
      <c r="D76" s="103" t="s">
        <v>161</v>
      </c>
      <c r="E76" s="104">
        <v>150000</v>
      </c>
      <c r="F76" s="32">
        <v>4.05</v>
      </c>
      <c r="G76" s="33">
        <f t="shared" si="13"/>
        <v>2.025</v>
      </c>
      <c r="H76" s="41">
        <v>45827</v>
      </c>
      <c r="I76" s="78">
        <v>46919</v>
      </c>
      <c r="J76" s="57" t="s">
        <v>21</v>
      </c>
      <c r="K76" s="120">
        <v>0</v>
      </c>
      <c r="L76" s="57">
        <v>150000</v>
      </c>
      <c r="M76" s="58">
        <v>46023</v>
      </c>
      <c r="N76" s="58">
        <v>46194</v>
      </c>
      <c r="O76" s="18">
        <f t="shared" si="14"/>
        <v>171</v>
      </c>
      <c r="P76" s="59">
        <f t="shared" ref="P76:P81" si="15">L76*G76/100*O76/360</f>
        <v>1442.8125</v>
      </c>
      <c r="Q76" s="86"/>
    </row>
    <row r="77" customFormat="1" ht="33.75" spans="1:17">
      <c r="A77" s="18">
        <v>70</v>
      </c>
      <c r="B77" s="102" t="s">
        <v>162</v>
      </c>
      <c r="C77" s="103" t="s">
        <v>19</v>
      </c>
      <c r="D77" s="103" t="s">
        <v>163</v>
      </c>
      <c r="E77" s="105">
        <v>100000</v>
      </c>
      <c r="F77" s="32">
        <v>4.05</v>
      </c>
      <c r="G77" s="33">
        <f t="shared" si="13"/>
        <v>2.025</v>
      </c>
      <c r="H77" s="106">
        <v>45859</v>
      </c>
      <c r="I77" s="106">
        <v>46949</v>
      </c>
      <c r="J77" s="57" t="s">
        <v>21</v>
      </c>
      <c r="K77" s="57">
        <v>0</v>
      </c>
      <c r="L77" s="105">
        <v>100000</v>
      </c>
      <c r="M77" s="58">
        <v>46023</v>
      </c>
      <c r="N77" s="58">
        <v>46194</v>
      </c>
      <c r="O77" s="18">
        <f t="shared" si="14"/>
        <v>171</v>
      </c>
      <c r="P77" s="59">
        <f t="shared" si="15"/>
        <v>961.875</v>
      </c>
      <c r="Q77" s="86"/>
    </row>
    <row r="78" customFormat="1" ht="33.75" spans="1:17">
      <c r="A78" s="18">
        <v>71</v>
      </c>
      <c r="B78" s="102" t="s">
        <v>164</v>
      </c>
      <c r="C78" s="103" t="s">
        <v>19</v>
      </c>
      <c r="D78" s="103" t="s">
        <v>165</v>
      </c>
      <c r="E78" s="105">
        <v>150000</v>
      </c>
      <c r="F78" s="32">
        <v>4.05</v>
      </c>
      <c r="G78" s="33">
        <f t="shared" si="13"/>
        <v>2.025</v>
      </c>
      <c r="H78" s="106">
        <v>45908</v>
      </c>
      <c r="I78" s="106">
        <v>47000</v>
      </c>
      <c r="J78" s="57" t="s">
        <v>21</v>
      </c>
      <c r="K78" s="57">
        <v>0</v>
      </c>
      <c r="L78" s="105">
        <v>150000</v>
      </c>
      <c r="M78" s="58">
        <v>46023</v>
      </c>
      <c r="N78" s="58">
        <v>46194</v>
      </c>
      <c r="O78" s="18">
        <f t="shared" si="14"/>
        <v>171</v>
      </c>
      <c r="P78" s="59">
        <f t="shared" si="15"/>
        <v>1442.8125</v>
      </c>
      <c r="Q78" s="86"/>
    </row>
    <row r="79" customFormat="1" ht="33.75" spans="1:17">
      <c r="A79" s="18">
        <v>72</v>
      </c>
      <c r="B79" s="107" t="s">
        <v>166</v>
      </c>
      <c r="C79" s="103" t="s">
        <v>19</v>
      </c>
      <c r="D79" s="103" t="s">
        <v>167</v>
      </c>
      <c r="E79" s="108">
        <v>300000</v>
      </c>
      <c r="F79" s="32">
        <v>4.05</v>
      </c>
      <c r="G79" s="33">
        <f t="shared" si="13"/>
        <v>2.025</v>
      </c>
      <c r="H79" s="106">
        <v>45961</v>
      </c>
      <c r="I79" s="106">
        <v>47052</v>
      </c>
      <c r="J79" s="57" t="s">
        <v>21</v>
      </c>
      <c r="K79" s="57">
        <v>0</v>
      </c>
      <c r="L79" s="108">
        <v>300000</v>
      </c>
      <c r="M79" s="58">
        <v>46023</v>
      </c>
      <c r="N79" s="58">
        <v>46194</v>
      </c>
      <c r="O79" s="18">
        <f t="shared" si="14"/>
        <v>171</v>
      </c>
      <c r="P79" s="59">
        <f t="shared" si="15"/>
        <v>2885.625</v>
      </c>
      <c r="Q79" s="86"/>
    </row>
    <row r="80" customFormat="1" ht="22.5" spans="1:17">
      <c r="A80" s="18">
        <v>73</v>
      </c>
      <c r="B80" s="103" t="s">
        <v>168</v>
      </c>
      <c r="C80" s="103" t="s">
        <v>19</v>
      </c>
      <c r="D80" s="103" t="s">
        <v>169</v>
      </c>
      <c r="E80" s="103">
        <v>100000</v>
      </c>
      <c r="F80" s="109">
        <v>4.1496</v>
      </c>
      <c r="G80" s="109">
        <f t="shared" si="13"/>
        <v>2.0748</v>
      </c>
      <c r="H80" s="110">
        <v>45744</v>
      </c>
      <c r="I80" s="121">
        <v>46830</v>
      </c>
      <c r="J80" s="122" t="s">
        <v>21</v>
      </c>
      <c r="K80" s="122">
        <v>0</v>
      </c>
      <c r="L80" s="108">
        <v>100000</v>
      </c>
      <c r="M80" s="123">
        <v>46023</v>
      </c>
      <c r="N80" s="123">
        <v>46194</v>
      </c>
      <c r="O80" s="86">
        <f t="shared" si="14"/>
        <v>171</v>
      </c>
      <c r="P80" s="124">
        <f t="shared" si="15"/>
        <v>985.53</v>
      </c>
      <c r="Q80" s="86"/>
    </row>
    <row r="81" ht="33.75" spans="1:17">
      <c r="A81" s="18">
        <v>74</v>
      </c>
      <c r="B81" s="107" t="s">
        <v>170</v>
      </c>
      <c r="C81" s="103" t="s">
        <v>19</v>
      </c>
      <c r="D81" s="103" t="s">
        <v>171</v>
      </c>
      <c r="E81" s="108">
        <v>300000</v>
      </c>
      <c r="F81" s="32">
        <v>4.05</v>
      </c>
      <c r="G81" s="33">
        <f t="shared" si="13"/>
        <v>2.025</v>
      </c>
      <c r="H81" s="106">
        <v>45966</v>
      </c>
      <c r="I81" s="106">
        <v>47060</v>
      </c>
      <c r="J81" s="57" t="s">
        <v>21</v>
      </c>
      <c r="K81" s="120">
        <v>0</v>
      </c>
      <c r="L81" s="108">
        <v>300000</v>
      </c>
      <c r="M81" s="58">
        <v>46023</v>
      </c>
      <c r="N81" s="58">
        <v>46194</v>
      </c>
      <c r="O81" s="18">
        <f t="shared" si="14"/>
        <v>171</v>
      </c>
      <c r="P81" s="59">
        <f t="shared" si="15"/>
        <v>2885.625</v>
      </c>
      <c r="Q81" s="128"/>
    </row>
    <row r="82" s="2" customFormat="1" ht="24" customHeight="1" spans="1:17">
      <c r="A82" s="18"/>
      <c r="B82" s="111"/>
      <c r="C82" s="112"/>
      <c r="D82" s="112"/>
      <c r="E82" s="113">
        <f>SUM(E4:E79)</f>
        <v>18670000</v>
      </c>
      <c r="F82" s="113"/>
      <c r="G82" s="114"/>
      <c r="H82" s="113"/>
      <c r="I82" s="113"/>
      <c r="J82" s="113"/>
      <c r="K82" s="113"/>
      <c r="L82" s="113"/>
      <c r="M82" s="125"/>
      <c r="N82" s="125"/>
      <c r="O82" s="125"/>
      <c r="P82" s="126">
        <v>217128.99</v>
      </c>
      <c r="Q82" s="129"/>
    </row>
  </sheetData>
  <autoFilter ref="A3:Q82">
    <extLst/>
  </autoFilter>
  <mergeCells count="40">
    <mergeCell ref="A1:Q1"/>
    <mergeCell ref="A12:A14"/>
    <mergeCell ref="A24:A25"/>
    <mergeCell ref="A28:A29"/>
    <mergeCell ref="B12:B14"/>
    <mergeCell ref="B24:B25"/>
    <mergeCell ref="B28:B29"/>
    <mergeCell ref="C12:C14"/>
    <mergeCell ref="C24:C25"/>
    <mergeCell ref="C28:C29"/>
    <mergeCell ref="D12:D14"/>
    <mergeCell ref="D24:D25"/>
    <mergeCell ref="D28:D29"/>
    <mergeCell ref="E12:E14"/>
    <mergeCell ref="E24:E25"/>
    <mergeCell ref="E28:E29"/>
    <mergeCell ref="F12:F14"/>
    <mergeCell ref="F24:F25"/>
    <mergeCell ref="F28:F29"/>
    <mergeCell ref="G12:G14"/>
    <mergeCell ref="G24:G25"/>
    <mergeCell ref="G28:G29"/>
    <mergeCell ref="H12:H14"/>
    <mergeCell ref="H24:H25"/>
    <mergeCell ref="H28:H29"/>
    <mergeCell ref="I12:I14"/>
    <mergeCell ref="I24:I25"/>
    <mergeCell ref="I28:I29"/>
    <mergeCell ref="J12:J14"/>
    <mergeCell ref="J24:J25"/>
    <mergeCell ref="J28:J29"/>
    <mergeCell ref="K12:K14"/>
    <mergeCell ref="L12:L14"/>
    <mergeCell ref="M12:M14"/>
    <mergeCell ref="N12:N14"/>
    <mergeCell ref="O12:O14"/>
    <mergeCell ref="P12:P14"/>
    <mergeCell ref="Q12:Q14"/>
    <mergeCell ref="Q24:Q25"/>
    <mergeCell ref="Q28:Q2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2025-07-01T03:22:00Z</dcterms:created>
  <dcterms:modified xsi:type="dcterms:W3CDTF">2026-07-17T07:13:30Z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DD1ACF45ECD84984B946AB5BA89ACDAD</vt:lpwstr>
  </property>
  <property fmtid="{D5CDD505-2E9C-101B-9397-08002B2CF9AE}" pid="3" name="KSOProductBuildVer">
    <vt:lpwstr>2052-11.8.2.11019</vt:lpwstr>
  </property>
</Properties>
</file>