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6104_65e67e223287c" sheetId="1" r:id="rId1"/>
  </sheets>
  <definedNames>
    <definedName name="_xlnm._FilterDatabase" localSheetId="0" hidden="1">'6104_65e67e223287c'!$A$3:$G$33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<sst xmlns="http://schemas.openxmlformats.org/spreadsheetml/2006/main" count="83" uniqueCount="37">
  <si>
    <t>附件1</t>
  </si>
  <si>
    <t>伊金霍洛旗公立医院公开引进高层次卫生专业技术人才通过资格复审进入面试环节人员名单</t>
  </si>
  <si>
    <t>岗位代码</t>
  </si>
  <si>
    <t>岗位名称</t>
  </si>
  <si>
    <t>招聘单位</t>
  </si>
  <si>
    <t>姓名</t>
  </si>
  <si>
    <t>性别</t>
  </si>
  <si>
    <t>身份证号码后四位</t>
  </si>
  <si>
    <t>民族</t>
  </si>
  <si>
    <t>重症医学科医师岗位</t>
  </si>
  <si>
    <t>伊金霍洛旗人民医院</t>
  </si>
  <si>
    <t>212X</t>
  </si>
  <si>
    <t>普外科医师岗位</t>
  </si>
  <si>
    <t>001X</t>
  </si>
  <si>
    <t>0858</t>
  </si>
  <si>
    <t>老年综合内科医师岗位</t>
  </si>
  <si>
    <t>心内科医师岗位</t>
  </si>
  <si>
    <t>0925</t>
  </si>
  <si>
    <t>神经内科医师岗位</t>
  </si>
  <si>
    <t>004X</t>
  </si>
  <si>
    <t>0940</t>
  </si>
  <si>
    <t>呼吸内科医师岗位</t>
  </si>
  <si>
    <t>422X</t>
  </si>
  <si>
    <t>0345</t>
  </si>
  <si>
    <t>骨科医师岗位</t>
  </si>
  <si>
    <t>妇产科医师岗位</t>
  </si>
  <si>
    <t>0620</t>
  </si>
  <si>
    <t>肾内科医师岗位</t>
  </si>
  <si>
    <t>口腔科医师岗位</t>
  </si>
  <si>
    <t>0011</t>
  </si>
  <si>
    <t>093X</t>
  </si>
  <si>
    <t>影像科CT/MR医师岗位</t>
  </si>
  <si>
    <t>0314</t>
  </si>
  <si>
    <t>超声科医师岗位</t>
  </si>
  <si>
    <t>中医医师岗位</t>
  </si>
  <si>
    <t>伊金霍洛旗蒙医综合医院</t>
  </si>
  <si>
    <t>0026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</si>
</sst>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7">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49" fontId="0" fillId="0" borderId="1"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abSelected="1" zoomScale="110" zoomScaleNormal="110" topLeftCell="A22" workbookViewId="0">
      <selection activeCell="D4" sqref="D4:D33"/>
    </sheetView>
  </sheetViews>
  <sheetFormatPr defaultColWidth="9" defaultRowHeight="15" customHeight="1" outlineLevelCol="6"/>
  <cols>
    <col min="1" max="1" width="8.875" style="1" customWidth="1"/>
    <col min="2" max="2" width="19.0583333333333" style="2" customWidth="1"/>
    <col min="3" max="3" width="20.4666666666667" style="2" customWidth="1"/>
    <col min="4" max="4" width="9" style="1"/>
    <col min="5" max="5" width="5.225" style="1" customWidth="1"/>
    <col min="6" max="6" width="15.7833333333333" style="1" customWidth="1"/>
    <col min="7" max="7" width="9" style="1"/>
    <col min="8" max="16384" width="9" style="2"/>
  </cols>
  <sheetData>
    <row r="1" customHeight="1" spans="1:1">
      <c r="A1" s="1" t="s">
        <v>0</v>
      </c>
    </row>
    <row r="2" ht="25" customHeight="1" spans="1:7">
      <c r="A2" s="3" t="s">
        <v>1</v>
      </c>
      <c r="B2" s="3"/>
      <c r="C2" s="3"/>
      <c r="D2" s="3"/>
      <c r="E2" s="3"/>
      <c r="F2" s="3"/>
      <c r="G2" s="3"/>
    </row>
    <row r="3" s="1" customFormat="1" ht="25" customHeight="1" spans="1:7">
      <c r="A3" s="4" t="s">
        <v>2</v>
      </c>
      <c r="B3" s="4" t="s">
        <v>3</v>
      </c>
      <c r="C3" s="4" t="s">
        <v>4</v>
      </c>
      <c r="D3" s="4" t="s">
        <v>5</v>
      </c>
      <c r="E3" s="4" t="s">
        <v>6</v>
      </c>
      <c r="F3" s="4" t="s">
        <v>7</v>
      </c>
      <c r="G3" s="4" t="s">
        <v>8</v>
      </c>
    </row>
    <row r="4" s="2" customFormat="1" ht="25" customHeight="1" spans="1:7">
      <c r="A4" s="4" t="str">
        <f>"102"</f>
        <v>102</v>
      </c>
      <c r="B4" s="5" t="s">
        <v>9</v>
      </c>
      <c r="C4" s="5" t="s">
        <v>10</v>
      </c>
      <c r="D4" s="4" t="str">
        <f>"魏娜"</f>
        <v>魏娜</v>
      </c>
      <c r="E4" s="4" t="str">
        <f>"女"</f>
        <v>女</v>
      </c>
      <c r="F4" s="4" t="s">
        <v>11</v>
      </c>
      <c r="G4" s="4" t="str">
        <f t="shared" ref="G4:G11" si="0">"汉族"</f>
        <v>汉族</v>
      </c>
    </row>
    <row r="5" s="2" customFormat="1" ht="25" customHeight="1" spans="1:7">
      <c r="A5" s="4" t="str">
        <f>"103"</f>
        <v>103</v>
      </c>
      <c r="B5" s="5" t="s">
        <v>12</v>
      </c>
      <c r="C5" s="5" t="s">
        <v>10</v>
      </c>
      <c r="D5" s="4" t="str">
        <f>"李泽坤"</f>
        <v>李泽坤</v>
      </c>
      <c r="E5" s="4" t="str">
        <f>"男"</f>
        <v>男</v>
      </c>
      <c r="F5" s="4">
        <v>4217</v>
      </c>
      <c r="G5" s="4" t="str">
        <f t="shared" si="0"/>
        <v>汉族</v>
      </c>
    </row>
    <row r="6" s="2" customFormat="1" ht="25" customHeight="1" spans="1:7">
      <c r="A6" s="4" t="str">
        <f>"103"</f>
        <v>103</v>
      </c>
      <c r="B6" s="5" t="s">
        <v>12</v>
      </c>
      <c r="C6" s="5" t="s">
        <v>10</v>
      </c>
      <c r="D6" s="4" t="str">
        <f>"朱海龙"</f>
        <v>朱海龙</v>
      </c>
      <c r="E6" s="4" t="str">
        <f>"男"</f>
        <v>男</v>
      </c>
      <c r="F6" s="4" t="s">
        <v>13</v>
      </c>
      <c r="G6" s="4" t="str">
        <f t="shared" si="0"/>
        <v>汉族</v>
      </c>
    </row>
    <row r="7" s="2" customFormat="1" ht="25" customHeight="1" spans="1:7">
      <c r="A7" s="4" t="str">
        <f>"103"</f>
        <v>103</v>
      </c>
      <c r="B7" s="5" t="s">
        <v>12</v>
      </c>
      <c r="C7" s="5" t="s">
        <v>10</v>
      </c>
      <c r="D7" s="4" t="str">
        <f>"冀富强"</f>
        <v>冀富强</v>
      </c>
      <c r="E7" s="4" t="str">
        <f>"男"</f>
        <v>男</v>
      </c>
      <c r="F7" s="6" t="s">
        <v>14</v>
      </c>
      <c r="G7" s="4" t="str">
        <f t="shared" si="0"/>
        <v>汉族</v>
      </c>
    </row>
    <row r="8" s="2" customFormat="1" ht="25" customHeight="1" spans="1:7">
      <c r="A8" s="4" t="str">
        <f>"104"</f>
        <v>104</v>
      </c>
      <c r="B8" s="5" t="s">
        <v>15</v>
      </c>
      <c r="C8" s="5" t="s">
        <v>10</v>
      </c>
      <c r="D8" s="4" t="str">
        <f>"周勇"</f>
        <v>周勇</v>
      </c>
      <c r="E8" s="4" t="str">
        <f>"男"</f>
        <v>男</v>
      </c>
      <c r="F8" s="4">
        <v>2810</v>
      </c>
      <c r="G8" s="4" t="str">
        <f t="shared" si="0"/>
        <v>汉族</v>
      </c>
    </row>
    <row r="9" s="2" customFormat="1" ht="25" customHeight="1" spans="1:7">
      <c r="A9" s="4" t="str">
        <f>"104"</f>
        <v>104</v>
      </c>
      <c r="B9" s="5" t="s">
        <v>15</v>
      </c>
      <c r="C9" s="5" t="s">
        <v>10</v>
      </c>
      <c r="D9" s="4" t="str">
        <f>"赵倩"</f>
        <v>赵倩</v>
      </c>
      <c r="E9" s="4" t="str">
        <f t="shared" ref="E9:E19" si="1">"女"</f>
        <v>女</v>
      </c>
      <c r="F9" s="4">
        <v>2360</v>
      </c>
      <c r="G9" s="4" t="str">
        <f t="shared" si="0"/>
        <v>汉族</v>
      </c>
    </row>
    <row r="10" s="2" customFormat="1" ht="25" customHeight="1" spans="1:7">
      <c r="A10" s="4" t="str">
        <f>"105"</f>
        <v>105</v>
      </c>
      <c r="B10" s="5" t="s">
        <v>16</v>
      </c>
      <c r="C10" s="5" t="s">
        <v>10</v>
      </c>
      <c r="D10" s="4" t="str">
        <f>"李洁"</f>
        <v>李洁</v>
      </c>
      <c r="E10" s="4" t="str">
        <f t="shared" si="1"/>
        <v>女</v>
      </c>
      <c r="F10" s="4">
        <v>7221</v>
      </c>
      <c r="G10" s="4" t="str">
        <f t="shared" si="0"/>
        <v>汉族</v>
      </c>
    </row>
    <row r="11" s="2" customFormat="1" ht="25" customHeight="1" spans="1:7">
      <c r="A11" s="4" t="str">
        <f>"105"</f>
        <v>105</v>
      </c>
      <c r="B11" s="5" t="s">
        <v>16</v>
      </c>
      <c r="C11" s="5" t="s">
        <v>10</v>
      </c>
      <c r="D11" s="4" t="str">
        <f>"韩亚如"</f>
        <v>韩亚如</v>
      </c>
      <c r="E11" s="4" t="str">
        <f t="shared" si="1"/>
        <v>女</v>
      </c>
      <c r="F11" s="6" t="s">
        <v>17</v>
      </c>
      <c r="G11" s="4" t="str">
        <f t="shared" si="0"/>
        <v>汉族</v>
      </c>
    </row>
    <row r="12" s="2" customFormat="1" ht="25" customHeight="1" spans="1:7">
      <c r="A12" s="4" t="str">
        <f>"105"</f>
        <v>105</v>
      </c>
      <c r="B12" s="5" t="s">
        <v>16</v>
      </c>
      <c r="C12" s="5" t="s">
        <v>10</v>
      </c>
      <c r="D12" s="4" t="str">
        <f>"达布拉干"</f>
        <v>达布拉干</v>
      </c>
      <c r="E12" s="4" t="str">
        <f t="shared" si="1"/>
        <v>女</v>
      </c>
      <c r="F12" s="4">
        <v>1820</v>
      </c>
      <c r="G12" s="4" t="str">
        <f>"蒙古族"</f>
        <v>蒙古族</v>
      </c>
    </row>
    <row r="13" s="2" customFormat="1" ht="25" customHeight="1" spans="1:7">
      <c r="A13" s="4" t="str">
        <f>"106"</f>
        <v>106</v>
      </c>
      <c r="B13" s="5" t="s">
        <v>18</v>
      </c>
      <c r="C13" s="5" t="s">
        <v>10</v>
      </c>
      <c r="D13" s="4" t="str">
        <f>"张娟"</f>
        <v>张娟</v>
      </c>
      <c r="E13" s="4" t="str">
        <f t="shared" si="1"/>
        <v>女</v>
      </c>
      <c r="F13" s="4" t="s">
        <v>19</v>
      </c>
      <c r="G13" s="4" t="str">
        <f>"汉族"</f>
        <v>汉族</v>
      </c>
    </row>
    <row r="14" s="2" customFormat="1" ht="25" customHeight="1" spans="1:7">
      <c r="A14" s="4" t="str">
        <f>"106"</f>
        <v>106</v>
      </c>
      <c r="B14" s="5" t="s">
        <v>18</v>
      </c>
      <c r="C14" s="5" t="s">
        <v>10</v>
      </c>
      <c r="D14" s="4" t="str">
        <f>"王璐"</f>
        <v>王璐</v>
      </c>
      <c r="E14" s="4" t="str">
        <f t="shared" si="1"/>
        <v>女</v>
      </c>
      <c r="F14" s="6" t="s">
        <v>20</v>
      </c>
      <c r="G14" s="4" t="str">
        <f>"汉族"</f>
        <v>汉族</v>
      </c>
    </row>
    <row r="15" s="2" customFormat="1" ht="25" customHeight="1" spans="1:7">
      <c r="A15" s="4" t="str">
        <f>"107"</f>
        <v>107</v>
      </c>
      <c r="B15" s="5" t="s">
        <v>21</v>
      </c>
      <c r="C15" s="5" t="s">
        <v>10</v>
      </c>
      <c r="D15" s="4" t="str">
        <f>"邱彤"</f>
        <v>邱彤</v>
      </c>
      <c r="E15" s="4" t="str">
        <f t="shared" si="1"/>
        <v>女</v>
      </c>
      <c r="F15" s="4">
        <v>3929</v>
      </c>
      <c r="G15" s="4" t="str">
        <f>"汉族"</f>
        <v>汉族</v>
      </c>
    </row>
    <row r="16" s="2" customFormat="1" ht="25" customHeight="1" spans="1:7">
      <c r="A16" s="4" t="str">
        <f>"107"</f>
        <v>107</v>
      </c>
      <c r="B16" s="5" t="s">
        <v>21</v>
      </c>
      <c r="C16" s="5" t="s">
        <v>10</v>
      </c>
      <c r="D16" s="4" t="str">
        <f>"宝达日嘎"</f>
        <v>宝达日嘎</v>
      </c>
      <c r="E16" s="4" t="str">
        <f t="shared" si="1"/>
        <v>女</v>
      </c>
      <c r="F16" s="4">
        <v>1829</v>
      </c>
      <c r="G16" s="4" t="str">
        <f>"蒙古族"</f>
        <v>蒙古族</v>
      </c>
    </row>
    <row r="17" s="2" customFormat="1" ht="25" customHeight="1" spans="1:7">
      <c r="A17" s="4" t="str">
        <f>"107"</f>
        <v>107</v>
      </c>
      <c r="B17" s="5" t="s">
        <v>21</v>
      </c>
      <c r="C17" s="5" t="s">
        <v>10</v>
      </c>
      <c r="D17" s="4" t="str">
        <f>"李娜"</f>
        <v>李娜</v>
      </c>
      <c r="E17" s="4" t="str">
        <f t="shared" si="1"/>
        <v>女</v>
      </c>
      <c r="F17" s="4">
        <v>3021</v>
      </c>
      <c r="G17" s="4" t="str">
        <f>"汉族"</f>
        <v>汉族</v>
      </c>
    </row>
    <row r="18" s="2" customFormat="1" ht="25" customHeight="1" spans="1:7">
      <c r="A18" s="4" t="str">
        <f>"107"</f>
        <v>107</v>
      </c>
      <c r="B18" s="5" t="s">
        <v>21</v>
      </c>
      <c r="C18" s="5" t="s">
        <v>10</v>
      </c>
      <c r="D18" s="4" t="str">
        <f>"刘晓杰"</f>
        <v>刘晓杰</v>
      </c>
      <c r="E18" s="4" t="str">
        <f t="shared" si="1"/>
        <v>女</v>
      </c>
      <c r="F18" s="4" t="s">
        <v>22</v>
      </c>
      <c r="G18" s="4" t="str">
        <f>"汉族"</f>
        <v>汉族</v>
      </c>
    </row>
    <row r="19" s="2" customFormat="1" ht="25" customHeight="1" spans="1:7">
      <c r="A19" s="4" t="str">
        <f>"107"</f>
        <v>107</v>
      </c>
      <c r="B19" s="5" t="s">
        <v>21</v>
      </c>
      <c r="C19" s="5" t="s">
        <v>10</v>
      </c>
      <c r="D19" s="4" t="str">
        <f>"温雅婷"</f>
        <v>温雅婷</v>
      </c>
      <c r="E19" s="4" t="str">
        <f t="shared" si="1"/>
        <v>女</v>
      </c>
      <c r="F19" s="6" t="s">
        <v>23</v>
      </c>
      <c r="G19" s="4" t="str">
        <f>"汉族"</f>
        <v>汉族</v>
      </c>
    </row>
    <row r="20" s="2" customFormat="1" ht="25" customHeight="1" spans="1:7">
      <c r="A20" s="4" t="str">
        <f>"108"</f>
        <v>108</v>
      </c>
      <c r="B20" s="5" t="s">
        <v>24</v>
      </c>
      <c r="C20" s="5" t="s">
        <v>10</v>
      </c>
      <c r="D20" s="4" t="str">
        <f>"吕腾辉"</f>
        <v>吕腾辉</v>
      </c>
      <c r="E20" s="4" t="str">
        <f>"男"</f>
        <v>男</v>
      </c>
      <c r="F20" s="4">
        <v>4339</v>
      </c>
      <c r="G20" s="4" t="str">
        <f>"蒙古族"</f>
        <v>蒙古族</v>
      </c>
    </row>
    <row r="21" s="2" customFormat="1" ht="25" customHeight="1" spans="1:7">
      <c r="A21" s="4" t="str">
        <f>"109"</f>
        <v>109</v>
      </c>
      <c r="B21" s="5" t="s">
        <v>25</v>
      </c>
      <c r="C21" s="5" t="s">
        <v>10</v>
      </c>
      <c r="D21" s="4" t="str">
        <f>"刘轩瑶"</f>
        <v>刘轩瑶</v>
      </c>
      <c r="E21" s="4" t="str">
        <f t="shared" ref="E21:E26" si="2">"女"</f>
        <v>女</v>
      </c>
      <c r="F21" s="6" t="s">
        <v>26</v>
      </c>
      <c r="G21" s="4" t="str">
        <f>"汉族"</f>
        <v>汉族</v>
      </c>
    </row>
    <row r="22" s="2" customFormat="1" ht="25" customHeight="1" spans="1:7">
      <c r="A22" s="4" t="str">
        <f>"109"</f>
        <v>109</v>
      </c>
      <c r="B22" s="5" t="s">
        <v>25</v>
      </c>
      <c r="C22" s="5" t="s">
        <v>10</v>
      </c>
      <c r="D22" s="4" t="str">
        <f>"郄智萍"</f>
        <v>郄智萍</v>
      </c>
      <c r="E22" s="4" t="str">
        <f t="shared" si="2"/>
        <v>女</v>
      </c>
      <c r="F22" s="4">
        <v>2820</v>
      </c>
      <c r="G22" s="4" t="str">
        <f>"汉族"</f>
        <v>汉族</v>
      </c>
    </row>
    <row r="23" s="2" customFormat="1" ht="25" customHeight="1" spans="1:7">
      <c r="A23" s="4" t="str">
        <f>"109"</f>
        <v>109</v>
      </c>
      <c r="B23" s="5" t="s">
        <v>25</v>
      </c>
      <c r="C23" s="5" t="s">
        <v>10</v>
      </c>
      <c r="D23" s="4" t="str">
        <f>"云娇"</f>
        <v>云娇</v>
      </c>
      <c r="E23" s="4" t="str">
        <f t="shared" si="2"/>
        <v>女</v>
      </c>
      <c r="F23" s="4">
        <v>2769</v>
      </c>
      <c r="G23" s="4" t="str">
        <f>"蒙古族"</f>
        <v>蒙古族</v>
      </c>
    </row>
    <row r="24" s="2" customFormat="1" ht="25" customHeight="1" spans="1:7">
      <c r="A24" s="4" t="str">
        <f t="shared" ref="A24:A26" si="3">"111"</f>
        <v>111</v>
      </c>
      <c r="B24" s="5" t="s">
        <v>27</v>
      </c>
      <c r="C24" s="5" t="s">
        <v>10</v>
      </c>
      <c r="D24" s="4" t="str">
        <f>"李佳璇"</f>
        <v>李佳璇</v>
      </c>
      <c r="E24" s="4" t="str">
        <f t="shared" si="2"/>
        <v>女</v>
      </c>
      <c r="F24" s="4">
        <v>4129</v>
      </c>
      <c r="G24" s="4" t="str">
        <f t="shared" ref="G24:G33" si="4">"汉族"</f>
        <v>汉族</v>
      </c>
    </row>
    <row r="25" s="2" customFormat="1" ht="25" customHeight="1" spans="1:7">
      <c r="A25" s="4" t="str">
        <f t="shared" si="3"/>
        <v>111</v>
      </c>
      <c r="B25" s="5" t="s">
        <v>27</v>
      </c>
      <c r="C25" s="5" t="s">
        <v>10</v>
      </c>
      <c r="D25" s="4" t="str">
        <f>"孙圆圆"</f>
        <v>孙圆圆</v>
      </c>
      <c r="E25" s="4" t="str">
        <f t="shared" si="2"/>
        <v>女</v>
      </c>
      <c r="F25" s="4">
        <v>1884</v>
      </c>
      <c r="G25" s="4" t="str">
        <f t="shared" si="4"/>
        <v>汉族</v>
      </c>
    </row>
    <row r="26" s="2" customFormat="1" ht="25" customHeight="1" spans="1:7">
      <c r="A26" s="4" t="str">
        <f t="shared" si="3"/>
        <v>111</v>
      </c>
      <c r="B26" s="5" t="s">
        <v>27</v>
      </c>
      <c r="C26" s="5" t="s">
        <v>10</v>
      </c>
      <c r="D26" s="4" t="str">
        <f>"徐海燕"</f>
        <v>徐海燕</v>
      </c>
      <c r="E26" s="4" t="str">
        <f t="shared" si="2"/>
        <v>女</v>
      </c>
      <c r="F26" s="4">
        <v>2728</v>
      </c>
      <c r="G26" s="4" t="str">
        <f t="shared" si="4"/>
        <v>汉族</v>
      </c>
    </row>
    <row r="27" s="2" customFormat="1" ht="25" customHeight="1" spans="1:7">
      <c r="A27" s="4" t="str">
        <f>"112"</f>
        <v>112</v>
      </c>
      <c r="B27" s="5" t="s">
        <v>28</v>
      </c>
      <c r="C27" s="5" t="s">
        <v>10</v>
      </c>
      <c r="D27" s="4" t="str">
        <f>"李超"</f>
        <v>李超</v>
      </c>
      <c r="E27" s="4" t="str">
        <f>"男"</f>
        <v>男</v>
      </c>
      <c r="F27" s="6" t="s">
        <v>29</v>
      </c>
      <c r="G27" s="4" t="str">
        <f t="shared" si="4"/>
        <v>汉族</v>
      </c>
    </row>
    <row r="28" s="2" customFormat="1" ht="25" customHeight="1" spans="1:7">
      <c r="A28" s="4" t="str">
        <f>"112"</f>
        <v>112</v>
      </c>
      <c r="B28" s="5" t="s">
        <v>28</v>
      </c>
      <c r="C28" s="5" t="s">
        <v>10</v>
      </c>
      <c r="D28" s="4" t="str">
        <f>"曹震宇"</f>
        <v>曹震宇</v>
      </c>
      <c r="E28" s="4" t="str">
        <f>"男"</f>
        <v>男</v>
      </c>
      <c r="F28" s="4" t="s">
        <v>30</v>
      </c>
      <c r="G28" s="4" t="str">
        <f t="shared" si="4"/>
        <v>汉族</v>
      </c>
    </row>
    <row r="29" s="2" customFormat="1" ht="25" customHeight="1" spans="1:7">
      <c r="A29" s="4" t="str">
        <f>"113"</f>
        <v>113</v>
      </c>
      <c r="B29" s="5" t="s">
        <v>31</v>
      </c>
      <c r="C29" s="5" t="s">
        <v>10</v>
      </c>
      <c r="D29" s="4" t="str">
        <f>"杨锟"</f>
        <v>杨锟</v>
      </c>
      <c r="E29" s="4" t="str">
        <f>"男"</f>
        <v>男</v>
      </c>
      <c r="F29" s="6" t="s">
        <v>32</v>
      </c>
      <c r="G29" s="4" t="str">
        <f t="shared" si="4"/>
        <v>汉族</v>
      </c>
    </row>
    <row r="30" s="2" customFormat="1" ht="25" customHeight="1" spans="1:7">
      <c r="A30" s="4" t="str">
        <f>"114"</f>
        <v>114</v>
      </c>
      <c r="B30" s="5" t="s">
        <v>33</v>
      </c>
      <c r="C30" s="5" t="s">
        <v>10</v>
      </c>
      <c r="D30" s="4" t="str">
        <f>"苑欣"</f>
        <v>苑欣</v>
      </c>
      <c r="E30" s="4" t="str">
        <f>"女"</f>
        <v>女</v>
      </c>
      <c r="F30" s="4">
        <v>6041</v>
      </c>
      <c r="G30" s="4" t="str">
        <f t="shared" si="4"/>
        <v>汉族</v>
      </c>
    </row>
    <row r="31" s="2" customFormat="1" ht="25" customHeight="1" spans="1:7">
      <c r="A31" s="4" t="str">
        <f>"117"</f>
        <v>117</v>
      </c>
      <c r="B31" s="5" t="s">
        <v>34</v>
      </c>
      <c r="C31" s="5" t="s">
        <v>35</v>
      </c>
      <c r="D31" s="4" t="str">
        <f>"付文静"</f>
        <v>付文静</v>
      </c>
      <c r="E31" s="4" t="str">
        <f>"女"</f>
        <v>女</v>
      </c>
      <c r="F31" s="6" t="s">
        <v>36</v>
      </c>
      <c r="G31" s="4" t="str">
        <f t="shared" si="4"/>
        <v>汉族</v>
      </c>
    </row>
    <row r="32" s="2" customFormat="1" ht="25" customHeight="1" spans="1:7">
      <c r="A32" s="4" t="str">
        <f>"117"</f>
        <v>117</v>
      </c>
      <c r="B32" s="5" t="s">
        <v>34</v>
      </c>
      <c r="C32" s="5" t="s">
        <v>35</v>
      </c>
      <c r="D32" s="4" t="str">
        <f>"王一凡"</f>
        <v>王一凡</v>
      </c>
      <c r="E32" s="4" t="str">
        <f>"男"</f>
        <v>男</v>
      </c>
      <c r="F32" s="4">
        <v>6750</v>
      </c>
      <c r="G32" s="4" t="str">
        <f t="shared" si="4"/>
        <v>汉族</v>
      </c>
    </row>
    <row r="33" s="2" customFormat="1" ht="25" customHeight="1" spans="1:7">
      <c r="A33" s="4" t="str">
        <f>"117"</f>
        <v>117</v>
      </c>
      <c r="B33" s="5" t="s">
        <v>34</v>
      </c>
      <c r="C33" s="5" t="s">
        <v>35</v>
      </c>
      <c r="D33" s="4" t="str">
        <f>"张瑀琼"</f>
        <v>张瑀琼</v>
      </c>
      <c r="E33" s="4" t="str">
        <f>"女"</f>
        <v>女</v>
      </c>
      <c r="F33" s="6" t="s">
        <v>17</v>
      </c>
      <c r="G33" s="4" t="str">
        <f t="shared" si="4"/>
        <v>汉族</v>
      </c>
    </row>
  </sheetData>
  <autoFilter ref="A3:G33">
    <extLst/>
  </autoFilter>
  <mergeCells count="1">
    <mergeCell ref="A2:G2"/>
  </mergeCell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6104_65e67e223287c</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李瑞</cp:lastModifiedBy>
  <dcterms:created xsi:type="dcterms:W3CDTF">2024-03-05T02:07:00Z</dcterms:created>
  <dcterms:modified xsi:type="dcterms:W3CDTF">2024-05-13T02:00:17Z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E801006DFF8847A4A513ACA696890105_13</vt:lpwstr>
  </property>
  <property fmtid="{D5CDD505-2E9C-101B-9397-08002B2CF9AE}" pid="3" name="KSOProductBuildVer">
    <vt:lpwstr>2052-12.1.0.16417</vt:lpwstr>
  </property>
</Properties>
</file>